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2.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joinet-my.sharepoint.com/personal/sango_jreast_co_jp/Documents/PC_Dドライブ/2023-建設工事部/JSCE/☆最終とりまとめ資料/公表資料/"/>
    </mc:Choice>
  </mc:AlternateContent>
  <xr:revisionPtr revIDLastSave="76" documentId="8_{1061B878-B6FF-4DA2-8930-EF9FE73F0F69}" xr6:coauthVersionLast="47" xr6:coauthVersionMax="47" xr10:uidLastSave="{694FF32D-A540-4336-9912-DD58148FCA16}"/>
  <bookViews>
    <workbookView xWindow="-110" yWindow="-110" windowWidth="19420" windowHeight="10300" activeTab="1" xr2:uid="{F1465E34-E6E6-495B-982D-D2B4FF82C400}"/>
  </bookViews>
  <sheets>
    <sheet name="回答データ" sheetId="1" r:id="rId1"/>
    <sheet name="単純集計" sheetId="2" r:id="rId2"/>
    <sheet name="5段階評価まとめ" sheetId="3" r:id="rId3"/>
    <sheet name="自由回答１" sheetId="4" r:id="rId4"/>
  </sheets>
  <definedNames>
    <definedName name="_xlnm.Print_Area" localSheetId="1">単純集計!$A$1:$N$526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3" i="2" l="1"/>
  <c r="F323" i="2"/>
  <c r="D323" i="2"/>
  <c r="C323" i="2"/>
  <c r="O3" i="3"/>
  <c r="N3" i="3"/>
  <c r="M3" i="3"/>
  <c r="L3" i="3"/>
  <c r="K3" i="3"/>
  <c r="G17" i="3"/>
  <c r="F17" i="3"/>
  <c r="E17" i="3"/>
  <c r="D17" i="3"/>
  <c r="C17" i="3"/>
  <c r="G16" i="3"/>
  <c r="F16" i="3"/>
  <c r="E16" i="3"/>
  <c r="D16" i="3"/>
  <c r="C16" i="3"/>
  <c r="G15" i="3"/>
  <c r="F15" i="3"/>
  <c r="E15" i="3"/>
  <c r="D15" i="3"/>
  <c r="C15" i="3"/>
  <c r="G14" i="3"/>
  <c r="F14" i="3"/>
  <c r="E14" i="3"/>
  <c r="D14" i="3"/>
  <c r="C14" i="3"/>
  <c r="G13" i="3"/>
  <c r="F13" i="3"/>
  <c r="E13" i="3"/>
  <c r="D13" i="3"/>
  <c r="C13" i="3"/>
  <c r="G12" i="3"/>
  <c r="F12" i="3"/>
  <c r="E12" i="3"/>
  <c r="D12" i="3"/>
  <c r="C12" i="3"/>
  <c r="G11" i="3"/>
  <c r="F11" i="3"/>
  <c r="E11" i="3"/>
  <c r="D11" i="3"/>
  <c r="C11" i="3"/>
  <c r="G10" i="3"/>
  <c r="F10" i="3"/>
  <c r="E10" i="3"/>
  <c r="D10" i="3"/>
  <c r="C10" i="3"/>
  <c r="G9" i="3"/>
  <c r="F9" i="3"/>
  <c r="E9" i="3"/>
  <c r="D9" i="3"/>
  <c r="C9" i="3"/>
  <c r="G8" i="3"/>
  <c r="F8" i="3"/>
  <c r="E8" i="3"/>
  <c r="D8" i="3"/>
  <c r="C8" i="3"/>
  <c r="G7" i="3"/>
  <c r="F7" i="3"/>
  <c r="E7" i="3"/>
  <c r="D7" i="3"/>
  <c r="C7" i="3"/>
  <c r="G6" i="3"/>
  <c r="F6" i="3"/>
  <c r="E6" i="3"/>
  <c r="D6" i="3"/>
  <c r="C6" i="3"/>
  <c r="G5" i="3"/>
  <c r="F5" i="3"/>
  <c r="E5" i="3"/>
  <c r="D5" i="3"/>
  <c r="C5" i="3"/>
  <c r="G4" i="3"/>
  <c r="F4" i="3"/>
  <c r="E4" i="3"/>
  <c r="D4" i="3"/>
  <c r="C4" i="3"/>
  <c r="N10" i="3" l="1"/>
  <c r="N4" i="3"/>
  <c r="L6" i="3"/>
  <c r="O7" i="3"/>
  <c r="M9" i="3"/>
  <c r="K11" i="3"/>
  <c r="N12" i="3"/>
  <c r="L14" i="3"/>
  <c r="O15" i="3"/>
  <c r="M17" i="3"/>
  <c r="K5" i="3"/>
  <c r="L8" i="3"/>
  <c r="N14" i="3"/>
  <c r="M11" i="3"/>
  <c r="O4" i="3"/>
  <c r="M6" i="3"/>
  <c r="K8" i="3"/>
  <c r="N9" i="3"/>
  <c r="L11" i="3"/>
  <c r="O12" i="3"/>
  <c r="M14" i="3"/>
  <c r="K16" i="3"/>
  <c r="N17" i="3"/>
  <c r="N6" i="3"/>
  <c r="O17" i="3"/>
  <c r="L5" i="3"/>
  <c r="O6" i="3"/>
  <c r="M8" i="3"/>
  <c r="K10" i="3"/>
  <c r="N11" i="3"/>
  <c r="L13" i="3"/>
  <c r="O14" i="3"/>
  <c r="M16" i="3"/>
  <c r="M5" i="3"/>
  <c r="K7" i="3"/>
  <c r="N8" i="3"/>
  <c r="L10" i="3"/>
  <c r="O11" i="3"/>
  <c r="M13" i="3"/>
  <c r="K15" i="3"/>
  <c r="N16" i="3"/>
  <c r="K4" i="3"/>
  <c r="N5" i="3"/>
  <c r="L7" i="3"/>
  <c r="O8" i="3"/>
  <c r="M10" i="3"/>
  <c r="K12" i="3"/>
  <c r="N13" i="3"/>
  <c r="L15" i="3"/>
  <c r="O16" i="3"/>
  <c r="L4" i="3"/>
  <c r="O5" i="3"/>
  <c r="M7" i="3"/>
  <c r="K9" i="3"/>
  <c r="L12" i="3"/>
  <c r="O13" i="3"/>
  <c r="M15" i="3"/>
  <c r="K17" i="3"/>
  <c r="M4" i="3"/>
  <c r="K6" i="3"/>
  <c r="N7" i="3"/>
  <c r="L9" i="3"/>
  <c r="O10" i="3"/>
  <c r="M12" i="3"/>
  <c r="K14" i="3"/>
  <c r="N15" i="3"/>
  <c r="L17" i="3"/>
  <c r="O9" i="3"/>
  <c r="K13" i="3"/>
  <c r="L16" i="3"/>
  <c r="C505" i="2"/>
  <c r="C468" i="2"/>
  <c r="D468" i="2" s="1"/>
  <c r="H513" i="2"/>
  <c r="C515" i="2"/>
  <c r="C514" i="2"/>
  <c r="H495" i="2"/>
  <c r="H479" i="2"/>
  <c r="C504" i="2"/>
  <c r="C503" i="2"/>
  <c r="C502" i="2"/>
  <c r="C501" i="2"/>
  <c r="C500" i="2"/>
  <c r="C499" i="2"/>
  <c r="C498" i="2"/>
  <c r="C497" i="2"/>
  <c r="C496" i="2"/>
  <c r="C483" i="2"/>
  <c r="C482" i="2"/>
  <c r="C481" i="2"/>
  <c r="C480" i="2"/>
  <c r="C456" i="2"/>
  <c r="D456" i="2" s="1"/>
  <c r="C452" i="2"/>
  <c r="D452" i="2" s="1"/>
  <c r="C460" i="2"/>
  <c r="D460" i="2" s="1"/>
  <c r="C450" i="2"/>
  <c r="D450" i="2" s="1"/>
  <c r="C465" i="2"/>
  <c r="D465" i="2" s="1"/>
  <c r="C457" i="2"/>
  <c r="D457" i="2" s="1"/>
  <c r="H446" i="2"/>
  <c r="C469" i="2"/>
  <c r="C467" i="2"/>
  <c r="D467" i="2" s="1"/>
  <c r="C466" i="2"/>
  <c r="D466" i="2" s="1"/>
  <c r="C464" i="2"/>
  <c r="D464" i="2" s="1"/>
  <c r="C463" i="2"/>
  <c r="D463" i="2" s="1"/>
  <c r="C462" i="2"/>
  <c r="D462" i="2" s="1"/>
  <c r="C461" i="2"/>
  <c r="D461" i="2" s="1"/>
  <c r="C459" i="2"/>
  <c r="D459" i="2" s="1"/>
  <c r="C458" i="2"/>
  <c r="D458" i="2" s="1"/>
  <c r="C455" i="2"/>
  <c r="D455" i="2" s="1"/>
  <c r="C454" i="2"/>
  <c r="D454" i="2" s="1"/>
  <c r="C453" i="2"/>
  <c r="D453" i="2" s="1"/>
  <c r="C451" i="2"/>
  <c r="D451" i="2" s="1"/>
  <c r="C449" i="2"/>
  <c r="D449" i="2" s="1"/>
  <c r="C448" i="2"/>
  <c r="D448" i="2" s="1"/>
  <c r="C447" i="2"/>
  <c r="D447" i="2" s="1"/>
  <c r="H432" i="2"/>
  <c r="C434" i="2"/>
  <c r="C433" i="2"/>
  <c r="H414" i="2"/>
  <c r="C424" i="2"/>
  <c r="C423" i="2"/>
  <c r="C422" i="2"/>
  <c r="C421" i="2"/>
  <c r="C420" i="2"/>
  <c r="C419" i="2"/>
  <c r="C418" i="2"/>
  <c r="C417" i="2"/>
  <c r="C416" i="2"/>
  <c r="C415" i="2"/>
  <c r="H399" i="2"/>
  <c r="C403" i="2"/>
  <c r="C402" i="2"/>
  <c r="C401" i="2"/>
  <c r="C400" i="2"/>
  <c r="C5" i="2"/>
  <c r="C4" i="2"/>
  <c r="H366" i="2"/>
  <c r="C377" i="2"/>
  <c r="C376" i="2"/>
  <c r="C375" i="2"/>
  <c r="C374" i="2"/>
  <c r="C373" i="2"/>
  <c r="C372" i="2"/>
  <c r="C371" i="2"/>
  <c r="C370" i="2"/>
  <c r="C369" i="2"/>
  <c r="C368" i="2"/>
  <c r="C367" i="2"/>
  <c r="H352" i="2"/>
  <c r="C357" i="2"/>
  <c r="C356" i="2"/>
  <c r="C355" i="2"/>
  <c r="C354" i="2"/>
  <c r="C353" i="2"/>
  <c r="C343" i="2"/>
  <c r="C342" i="2"/>
  <c r="C341" i="2"/>
  <c r="C340" i="2"/>
  <c r="C339" i="2"/>
  <c r="C338" i="2"/>
  <c r="C337" i="2"/>
  <c r="C336" i="2"/>
  <c r="H335" i="2"/>
  <c r="H317" i="2"/>
  <c r="C319" i="2"/>
  <c r="F322" i="2"/>
  <c r="E322" i="2"/>
  <c r="D322" i="2"/>
  <c r="C322" i="2"/>
  <c r="F321" i="2"/>
  <c r="E321" i="2"/>
  <c r="D321" i="2"/>
  <c r="C321" i="2"/>
  <c r="C320" i="2"/>
  <c r="F320" i="2"/>
  <c r="E320" i="2"/>
  <c r="D320" i="2"/>
  <c r="F319" i="2"/>
  <c r="E319" i="2"/>
  <c r="D319" i="2"/>
  <c r="H302" i="2"/>
  <c r="C307" i="2"/>
  <c r="C306" i="2"/>
  <c r="C305" i="2"/>
  <c r="C304" i="2"/>
  <c r="C303" i="2"/>
  <c r="H288" i="2"/>
  <c r="C293" i="2"/>
  <c r="C292" i="2"/>
  <c r="C291" i="2"/>
  <c r="C290" i="2"/>
  <c r="C289" i="2"/>
  <c r="H274" i="2"/>
  <c r="C279" i="2"/>
  <c r="C278" i="2"/>
  <c r="C277" i="2"/>
  <c r="C276" i="2"/>
  <c r="C275" i="2"/>
  <c r="H260" i="2"/>
  <c r="C265" i="2"/>
  <c r="C264" i="2"/>
  <c r="C263" i="2"/>
  <c r="C262" i="2"/>
  <c r="C261" i="2"/>
  <c r="H246" i="2"/>
  <c r="C251" i="2"/>
  <c r="C250" i="2"/>
  <c r="C249" i="2"/>
  <c r="C248" i="2"/>
  <c r="C247" i="2"/>
  <c r="H232" i="2"/>
  <c r="C237" i="2"/>
  <c r="C236" i="2"/>
  <c r="C235" i="2"/>
  <c r="C234" i="2"/>
  <c r="C233" i="2"/>
  <c r="C221" i="2"/>
  <c r="C220" i="2"/>
  <c r="C219" i="2"/>
  <c r="C218" i="2"/>
  <c r="C217" i="2"/>
  <c r="H216" i="2"/>
  <c r="H201" i="2"/>
  <c r="C206" i="2"/>
  <c r="C205" i="2"/>
  <c r="C204" i="2"/>
  <c r="C203" i="2"/>
  <c r="C202" i="2"/>
  <c r="H186" i="2"/>
  <c r="C191" i="2"/>
  <c r="C190" i="2"/>
  <c r="C189" i="2"/>
  <c r="C188" i="2"/>
  <c r="C187" i="2"/>
  <c r="H171" i="2"/>
  <c r="C176" i="2"/>
  <c r="C175" i="2"/>
  <c r="C174" i="2"/>
  <c r="C173" i="2"/>
  <c r="C172" i="2"/>
  <c r="H156" i="2"/>
  <c r="C161" i="2"/>
  <c r="C160" i="2"/>
  <c r="C159" i="2"/>
  <c r="C158" i="2"/>
  <c r="C157" i="2"/>
  <c r="H135" i="2"/>
  <c r="C140" i="2"/>
  <c r="C139" i="2"/>
  <c r="C138" i="2"/>
  <c r="C137" i="2"/>
  <c r="C136" i="2"/>
  <c r="C124" i="2"/>
  <c r="C123" i="2"/>
  <c r="C122" i="2"/>
  <c r="C121" i="2"/>
  <c r="C120" i="2"/>
  <c r="H119" i="2"/>
  <c r="C108" i="2"/>
  <c r="C107" i="2"/>
  <c r="C106" i="2"/>
  <c r="C105" i="2"/>
  <c r="C104" i="2"/>
  <c r="H103" i="2"/>
  <c r="H87" i="2"/>
  <c r="C97" i="2"/>
  <c r="C96" i="2"/>
  <c r="C95" i="2"/>
  <c r="C94" i="2"/>
  <c r="C93" i="2"/>
  <c r="C92" i="2"/>
  <c r="C91" i="2"/>
  <c r="C90" i="2"/>
  <c r="C89" i="2"/>
  <c r="C88" i="2"/>
  <c r="C78" i="2"/>
  <c r="C77" i="2"/>
  <c r="C76" i="2"/>
  <c r="C75" i="2"/>
  <c r="C74" i="2"/>
  <c r="C73" i="2"/>
  <c r="C72" i="2"/>
  <c r="C71" i="2"/>
  <c r="C70" i="2"/>
  <c r="C69" i="2"/>
  <c r="H68" i="2"/>
  <c r="F49" i="2"/>
  <c r="F31" i="2"/>
  <c r="F18" i="2"/>
  <c r="F2" i="2"/>
  <c r="C63" i="2"/>
  <c r="C62" i="2"/>
  <c r="C61" i="2"/>
  <c r="C60" i="2"/>
  <c r="C59" i="2"/>
  <c r="C58" i="2"/>
  <c r="C57" i="2"/>
  <c r="C56" i="2"/>
  <c r="C55" i="2"/>
  <c r="C54" i="2"/>
  <c r="C53" i="2"/>
  <c r="C52" i="2"/>
  <c r="C51" i="2"/>
  <c r="C50" i="2"/>
  <c r="C45" i="2"/>
  <c r="C44" i="2"/>
  <c r="C43" i="2"/>
  <c r="C42" i="2"/>
  <c r="C41" i="2"/>
  <c r="C40" i="2"/>
  <c r="C39" i="2"/>
  <c r="C38" i="2"/>
  <c r="C37" i="2"/>
  <c r="C36" i="2"/>
  <c r="C35" i="2"/>
  <c r="C34" i="2"/>
  <c r="C33" i="2"/>
  <c r="C32" i="2"/>
  <c r="C22" i="2"/>
  <c r="C21" i="2"/>
  <c r="C20" i="2"/>
  <c r="C19" i="2"/>
  <c r="C3" i="2"/>
  <c r="E324" i="2" l="1"/>
  <c r="F324" i="2"/>
  <c r="G321" i="2"/>
  <c r="H321" i="2" s="1"/>
  <c r="G319" i="2"/>
  <c r="C324" i="2"/>
  <c r="D324" i="2"/>
  <c r="G322" i="2"/>
  <c r="H322" i="2" s="1"/>
  <c r="G320" i="2"/>
  <c r="H320" i="2" s="1"/>
  <c r="C326" i="2"/>
  <c r="F328" i="2"/>
  <c r="E325" i="2"/>
  <c r="E327" i="2"/>
  <c r="C327" i="2"/>
  <c r="C325" i="2"/>
  <c r="D325" i="2"/>
  <c r="D327" i="2"/>
  <c r="F325" i="2"/>
  <c r="F327" i="2"/>
  <c r="D326" i="2"/>
  <c r="C328" i="2"/>
  <c r="E326" i="2"/>
  <c r="D328" i="2"/>
  <c r="F326" i="2"/>
  <c r="E328" i="2"/>
  <c r="C471" i="2"/>
  <c r="C23" i="2"/>
  <c r="H319" i="2" l="1"/>
  <c r="G323" i="2"/>
  <c r="H323" i="2" s="1"/>
  <c r="E329" i="2"/>
  <c r="D329" i="2"/>
  <c r="F329" i="2"/>
  <c r="C329" i="2"/>
  <c r="H324" i="2" l="1"/>
  <c r="G324" i="2"/>
  <c r="I324" i="2" l="1"/>
</calcChain>
</file>

<file path=xl/sharedStrings.xml><?xml version="1.0" encoding="utf-8"?>
<sst xmlns="http://schemas.openxmlformats.org/spreadsheetml/2006/main" count="11858" uniqueCount="1907">
  <si>
    <t>タイムスタンプ</t>
    <phoneticPr fontId="2"/>
  </si>
  <si>
    <t>あなたは土木学会員ですか</t>
    <rPh sb="4" eb="6">
      <t>ドボク</t>
    </rPh>
    <rPh sb="6" eb="8">
      <t>ガッカイ</t>
    </rPh>
    <rPh sb="8" eb="9">
      <t>イン</t>
    </rPh>
    <phoneticPr fontId="2"/>
  </si>
  <si>
    <t>土木学会員の会員種別をお知らせください</t>
    <rPh sb="0" eb="2">
      <t>ドボク</t>
    </rPh>
    <rPh sb="2" eb="4">
      <t>ガッカイ</t>
    </rPh>
    <rPh sb="4" eb="5">
      <t>イン</t>
    </rPh>
    <rPh sb="6" eb="8">
      <t>カイイン</t>
    </rPh>
    <rPh sb="8" eb="10">
      <t>シュベツ</t>
    </rPh>
    <rPh sb="12" eb="13">
      <t>シ</t>
    </rPh>
    <phoneticPr fontId="2"/>
  </si>
  <si>
    <t>これまでのあなたと土木学会との関わり方について該当するものをお知らせください
（該当するもの全てにチェックしてください）</t>
    <phoneticPr fontId="2"/>
  </si>
  <si>
    <t>過去1年間において、あなたと土木学会との関わり方について該当するものをお知らせください
（2023年4月以降該当するもの全てにチェックしてください）</t>
    <phoneticPr fontId="2"/>
  </si>
  <si>
    <t>土木学会はDE&amp;I（多様性、公平/公正性、包摂性）の観点からみて、改善すべき状況にあると思いますか
（年齢、性、地域、業種の各項目ごとにお答えください） [どちらかといえば改善すべき状況にある]</t>
  </si>
  <si>
    <t>土木学会はDE&amp;I（多様性、公平/公正性、包摂性）の観点からみて、改善すべき状況にあると思いますか
（年齢、性、地域、業種の各項目ごとにお答えください） [どちらでもない]</t>
  </si>
  <si>
    <t>土木学会はDE&amp;I（多様性、公平/公正性、包摂性）の観点からみて、改善すべき状況にあると思いますか
（年齢、性、地域、業種の各項目ごとにお答えください） [どちらかといえば改善すべき状況にはない]</t>
  </si>
  <si>
    <t>土木学会はDE&amp;I（多様性、公平/公正性、包摂性）の観点からみて、改善すべき状況にあると思いますか
（年齢、性、地域、業種の各項目ごとにお答えください） [改善すべき状況にはない]</t>
  </si>
  <si>
    <t>あなたは土木学会の活動に関する情報をどこから得ていますか（複数回答可）</t>
    <phoneticPr fontId="2"/>
  </si>
  <si>
    <t>土木学会の活動に関する情報は、十分に周知されていると思いますか</t>
    <phoneticPr fontId="2"/>
  </si>
  <si>
    <t>今後、土木学会が以下の活動を行う場合、活用（参加）したいものはありますか</t>
    <phoneticPr fontId="2"/>
  </si>
  <si>
    <t>あなたの職業をお知らせください</t>
    <phoneticPr fontId="2"/>
  </si>
  <si>
    <t>あなたの職種をお知らせください</t>
    <phoneticPr fontId="2"/>
  </si>
  <si>
    <t>あなたは現在の職種にどの程度やりがいを感じていますか</t>
    <phoneticPr fontId="2"/>
  </si>
  <si>
    <t>あなたのお持ちの資格をお答えください
（該当するもの全てにチェックしてください）</t>
    <phoneticPr fontId="2"/>
  </si>
  <si>
    <t>あなたは土木・建築関連の仕事に従事していますか。</t>
    <phoneticPr fontId="2"/>
  </si>
  <si>
    <t>土木学会をご存じですか</t>
    <phoneticPr fontId="2"/>
  </si>
  <si>
    <t>土木学会に対する印象（土木学会のイメージ）を一言でお答えください</t>
    <phoneticPr fontId="2"/>
  </si>
  <si>
    <t>土木学会が行う活動で知っているものをチェックしてください</t>
    <phoneticPr fontId="2"/>
  </si>
  <si>
    <t>土木学会が主催するイベントに参加したことがありますか</t>
    <phoneticPr fontId="2"/>
  </si>
  <si>
    <t>あなたのキャリアパスを教えてください（キャリアが短い方は 目指す技術者像）</t>
    <phoneticPr fontId="2"/>
  </si>
  <si>
    <t>あなたのキャリアパスに対し、職場環境はどの程度充実していると思いますか
(キャリアパスのない方は現在の職場環境)</t>
    <phoneticPr fontId="2"/>
  </si>
  <si>
    <t>今後の土木学会に何を期待しますか</t>
    <phoneticPr fontId="2"/>
  </si>
  <si>
    <t>あなたが期待する活動を土木学会が行った際、土木学会に入会しますか</t>
    <phoneticPr fontId="2"/>
  </si>
  <si>
    <t>土木学会の会費として月にいくらならば入会しますか（具体的な金額をご記入ください）（半角数字）</t>
    <phoneticPr fontId="2"/>
  </si>
  <si>
    <t>セクション１</t>
    <phoneticPr fontId="2"/>
  </si>
  <si>
    <t>セクション２</t>
    <phoneticPr fontId="2"/>
  </si>
  <si>
    <t>セクション３</t>
    <phoneticPr fontId="2"/>
  </si>
  <si>
    <t>セクション４</t>
    <phoneticPr fontId="2"/>
  </si>
  <si>
    <t>セクション５</t>
    <phoneticPr fontId="2"/>
  </si>
  <si>
    <t>セクション６</t>
    <phoneticPr fontId="2"/>
  </si>
  <si>
    <t>セクション７</t>
    <phoneticPr fontId="2"/>
  </si>
  <si>
    <t>セクション８</t>
    <phoneticPr fontId="2"/>
  </si>
  <si>
    <t>セクション９</t>
    <phoneticPr fontId="2"/>
  </si>
  <si>
    <t>土木学会員である</t>
  </si>
  <si>
    <t>正会員</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</si>
  <si>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デジタルアーカイブを閲覧, 土木学会の書籍を購入, 土木学会公式SNSを閲覧・フォロー</t>
  </si>
  <si>
    <t>会報（土木学会誌）を閲覧, 土木学会論文集の論文を閲覧, 土木学会論文集に論文を投稿, 全国大会や研究発表会に「聴講者」として参加, 全国大会や研究発表会に「発表者」として参加, 講習会・講演会に「受講者」として参加, 講習会・講演会に「講師・講演者」として参加, その他イベントに参加, デジタルアーカイブを閲覧, 土木学会の書籍を購入, 土木学会公式SNSを閲覧・フォロー</t>
  </si>
  <si>
    <t>学術調査・研究（含む現地調査）, 研究発表会、報告会、講演会等, 勉強会、研究会、セミナー等（土木技術者・学生向け）</t>
  </si>
  <si>
    <t>年齢, 性, 地域, 業種</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</si>
  <si>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 本部の役員・委員・幹事等に就任, デジタルアーカイブを閲覧, 土木学会の書籍を購入, 土木学会公式SNSを閲覧・フォロー</t>
  </si>
  <si>
    <t>会報（土木学会誌）を閲覧, 土木学会論文集に論文を投稿, 全国大会や研究発表会に「聴講者」として参加, 全国大会や研究発表会に「発表者」として参加, 講習会・講演会に「受講者」として参加, 講習会・講演会に「講師・講演者」として参加, その他イベントに参加, 支部の役員・委員・幹事等に就任, 本部の役員・委員・幹事等に就任, デジタルアーカイブを閲覧, 土木学会の書籍を購入, 土木学会公式SNSを閲覧・フォロー</t>
  </si>
  <si>
    <t>学術調査・研究（含む現地調査）, 研究発表会、報告会、講演会等, 現場見学会、インフラ体験ツアー, 災害調査・報告, 勉強会、研究会、セミナー等（土木技術者・学生向け）, 教育、啓発、広報活動（一般市民・児童生徒向け）, 図書、印刷物、映像資料等の製作</t>
  </si>
  <si>
    <t>会報（土木学会誌）を閲覧, 会報（土木学会誌）に投稿, 土木学会論文集に論文を投稿, 全国大会や研究発表会に「聴講者」として参加, 講習会・講演会に「受講者」として参加, その他イベントに参加, 本部の役員・委員・幹事等に就任, 土木学会の書籍を購入, 土木学会公式SNSを閲覧・フォロー</t>
  </si>
  <si>
    <t>会報（土木学会誌）を閲覧, 全国大会や研究発表会に「聴講者」として参加, 講習会・講演会に「受講者」として参加, その他イベントに参加, 本部の役員・委員・幹事等に就任</t>
  </si>
  <si>
    <t>研究発表会、報告会、講演会等, 勉強会、研究会、セミナー等（土木技術者・学生向け）</t>
  </si>
  <si>
    <t>勉強会、研究会、セミナー等（土木技術者・学生向け）, 教育、啓発、広報活動（一般市民・児童生徒向け）, 図書、印刷物、映像資料等の製作</t>
  </si>
  <si>
    <t>性</t>
  </si>
  <si>
    <t>年齢, 地域</t>
  </si>
  <si>
    <t>業種</t>
  </si>
  <si>
    <t>会報（土木学会誌）を閲覧, 土木学会論文集の論文を閲覧, 土木学会論文集に論文を投稿, 講習会・講演会に「受講者」として参加, 土木学会公式SNSを閲覧・フォロー</t>
  </si>
  <si>
    <t>土木学会論文集に論文を投稿, 講習会・講演会に「受講者」として参加, 土木学会公式SNSを閲覧・フォロー</t>
  </si>
  <si>
    <t>勉強会、研究会、セミナー等（土木技術者・学生向け）</t>
  </si>
  <si>
    <t>図書、印刷物、映像資料等の製作</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</si>
  <si>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デジタルアーカイブを閲覧, 土木学会の書籍を購入, 土木学会公式SNSを閲覧・フォロー</t>
  </si>
  <si>
    <t>会報（土木学会誌）を閲覧, 土木学会論文集の論文を閲覧, デジタルアーカイブを閲覧, 土木学会の書籍を購入, 土木学会公式SNSを閲覧・フォロー</t>
  </si>
  <si>
    <t>研究発表会、報告会、講演会等, 勉強会、研究会、セミナー等（土木技術者・学生向け）, 表彰、評価、奨励、援助</t>
  </si>
  <si>
    <t>関わったものはない</t>
  </si>
  <si>
    <t>地域, 業種</t>
  </si>
  <si>
    <t>年齢, 性</t>
  </si>
  <si>
    <t>会報（土木学会誌）を閲覧, 論文等を投稿、全国大会や研究発表会に「発表者」として参加, 講習会・講演会に「受講者」として参加, 土木学会の書籍を購入, 土木学会公式SNSを閲覧・フォロー</t>
  </si>
  <si>
    <t>会報（土木学会誌）を閲覧, 講習会・講演会に「受講者」として参加, 土木学会の書籍を購入, 土木学会公式SNSを閲覧・フォロー</t>
  </si>
  <si>
    <t>地域</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</si>
  <si>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本部の役員・委員・幹事等に就任, デジタルアーカイブを閲覧, 土木学会の書籍を購入, 土木学会公式SNSを閲覧・フォロー</t>
  </si>
  <si>
    <t>会報（土木学会誌）を閲覧, 会報（土木学会誌）に投稿, 土木学会論文集の論文を閲覧, 全国大会や研究発表会に「聴講者」として参加, 全国大会や研究発表会に「発表者」として参加, 講習会・講演会に「受講者」として参加, その他イベントに参加, 本部の役員・委員・幹事等に就任, デジタルアーカイブを閲覧, 土木学会公式SNSを閲覧・フォロー</t>
  </si>
  <si>
    <t>学術調査・研究（含む現地調査）, 研究発表会、報告会、講演会等, 現場見学会、インフラ体験ツアー, 災害調査・報告, 勉強会、研究会、セミナー等（土木技術者・学生向け）, 教育、啓発、広報活動（一般市民・児童生徒向け）, 図書、印刷物、映像資料等の製作, 表彰、評価、奨励、援助, 国際交流・貢献活動</t>
  </si>
  <si>
    <t>学術調査・研究（含む現地調査）, 研究発表会、報告会、講演会等, 勉強会、研究会、セミナー等（土木技術者・学生向け）, 教育、啓発、広報活動（一般市民・児童生徒向け）, 図書、印刷物、映像資料等の製作</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</si>
  <si>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本部の役員・委員・幹事等に就任, デジタルアーカイブを閲覧</t>
  </si>
  <si>
    <t>会報（土木学会誌）を閲覧, 講習会・講演会に「受講者」として参加, 本部の役員・委員・幹事等に就任</t>
  </si>
  <si>
    <t>研究発表会、報告会、講演会等</t>
  </si>
  <si>
    <t>会報（土木学会誌）を閲覧, 会報（土木学会誌）に投稿, 土木学会論文集の論文を閲覧, 全国大会や研究発表会に「発表者」として参加, その他イベントに参加, 本部の役員・委員・幹事等に就任, デジタルアーカイブを閲覧, 土木学会の書籍を購入, 土木学会公式SNSを閲覧・フォロー</t>
  </si>
  <si>
    <t>学術調査・研究（含む現地調査）, 研究発表会、報告会、講演会等, 現場見学会、インフラ体験ツアー, 災害調査・報告, 勉強会、研究会、セミナー等（土木技術者・学生向け）, 図書、印刷物、映像資料等の製作, 表彰、評価、奨励、援助, 国際交流・貢献活動</t>
  </si>
  <si>
    <t>学術調査・研究（含む現地調査）, 研究発表会、報告会、講演会等, 現場見学会、インフラ体験ツアー, 勉強会、研究会、セミナー等（土木技術者・学生向け）, 教育、啓発、広報活動（一般市民・児童生徒向け）, 図書、印刷物、映像資料等の製作, 表彰、評価、奨励、援助, 国際交流・貢献活動</t>
  </si>
  <si>
    <t>年齢, 性, 地域</t>
  </si>
  <si>
    <t>会報（土木学会誌）に投稿, 土木学会論文集の論文を閲覧, 土木学会論文集に論文を投稿, 論文等を投稿、全国大会や研究発表会に「発表者」として参加, 講習会・講演会に「受講者」として参加, 講習会・講演会に「講師・講演者」として参加, 支部の役員・委員・幹事等に就任, 本部の役員・委員・幹事等に就任, デジタルアーカイブを閲覧</t>
  </si>
  <si>
    <t>全国大会や研究発表会に「聴講者」として参加, 全国大会や研究発表会に「発表者」として参加, 支部の役員・委員・幹事等に就任, 本部の役員・委員・幹事等に就任</t>
  </si>
  <si>
    <t>研究発表会、報告会、講演会等, 表彰、評価、奨励、援助</t>
  </si>
  <si>
    <t>学術調査・研究（含む現地調査）, 研究発表会、報告会、講演会等, 災害調査・報告, 勉強会、研究会、セミナー等（土木技術者・学生向け）, 教育、啓発、広報活動（一般市民・児童生徒向け）, 表彰、評価、奨励、援助</t>
  </si>
  <si>
    <t>会報（土木学会誌）を閲覧, 全国大会や研究発表会に「聴講者」として参加, 論文等を投稿、全国大会や研究発表会に「発表者」として参加, その他イベントに参加, デジタルアーカイブを閲覧</t>
  </si>
  <si>
    <t>会報（土木学会誌）を閲覧, デジタルアーカイブを閲覧</t>
  </si>
  <si>
    <t>年齢</t>
  </si>
  <si>
    <t>性, 地域</t>
  </si>
  <si>
    <t>フェロー会員</t>
  </si>
  <si>
    <t>本部の役員・委員・幹事等に就任</t>
  </si>
  <si>
    <t>学術調査・研究（含む現地調査）, 災害調査・報告, 勉強会、研究会、セミナー等（土木技術者・学生向け）</t>
  </si>
  <si>
    <t>勉強会、研究会、セミナー等（土木技術者・学生向け）, 国際交流・貢献活動</t>
  </si>
  <si>
    <t>会報（土木学会誌）を閲覧, 土木学会論文集の論文を閲覧, 全国大会や研究発表会に「聴講者」として参加, 論文等を投稿、全国大会や研究発表会に「発表者」として参加, 講習会・講演会に「受講者」として参加</t>
  </si>
  <si>
    <t>土木学会論文集の論文を閲覧, 全国大会や研究発表会に「聴講者」として参加, 全国大会や研究発表会に「発表者」として参加, 講習会・講演会に「受講者」として参加</t>
  </si>
  <si>
    <t>学術調査・研究（含む現地調査）, 研究発表会、報告会、講演会等, 図書、印刷物、映像資料等の製作, 表彰、評価、奨励、援助</t>
  </si>
  <si>
    <t>現場見学会、インフラ体験ツアー, 図書、印刷物、映像資料等の製作</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</si>
  <si>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本部の役員・委員・幹事等に就任, 土木学会公式SNSを閲覧・フォロー</t>
  </si>
  <si>
    <t>会報（土木学会誌）を閲覧, 全国大会や研究発表会に「聴講者」として参加, その他イベントに参加, 本部の役員・委員・幹事等に就任, 土木学会公式SNSを閲覧・フォロー</t>
  </si>
  <si>
    <t>研究発表会、報告会、講演会等, 勉強会、研究会、セミナー等（土木技術者・学生向け）, 教育、啓発、広報活動（一般市民・児童生徒向け）, 図書、印刷物、映像資料等の製作, 表彰、評価、奨励、援助</t>
  </si>
  <si>
    <t>研究発表会、報告会、講演会等, 教育、啓発、広報活動（一般市民・児童生徒向け）, 図書、印刷物、映像資料等の製作</t>
  </si>
  <si>
    <t>性, 業種</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</si>
  <si>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 本部の役員・委員・幹事等に就任, 土木学会の書籍を購入, 土木学会公式SNSを閲覧・フォロー</t>
  </si>
  <si>
    <t>会報（土木学会誌）を閲覧, 土木学会論文集の論文を閲覧, 講習会・講演会に「講師・講演者」として参加, 支部の役員・委員・幹事等に就任, 本部の役員・委員・幹事等に就任, 土木学会公式SNSを閲覧・フォロー</t>
  </si>
  <si>
    <t>学術調査・研究（含む現地調査）, 研究発表会、報告会、講演会等, 災害調査・報告, 勉強会、研究会、セミナー等（土木技術者・学生向け）, 教育、啓発、広報活動（一般市民・児童生徒向け）, 表彰、評価、奨励、援助, 国際交流・貢献活動</t>
  </si>
  <si>
    <t>会報（土木学会誌）を閲覧, 土木学会論文集の論文を閲覧, 全国大会や研究発表会に「聴講者」として参加</t>
  </si>
  <si>
    <t>年齢, 業種</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</si>
  <si>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デジタルアーカイブを閲覧, 土木学会公式SNSを閲覧・フォロー</t>
  </si>
  <si>
    <t>会報（土木学会誌）を閲覧, 全国大会や研究発表会に「聴講者」として参加, 講習会・講演会に「受講者」として参加, デジタルアーカイブを閲覧</t>
  </si>
  <si>
    <t>会報（土木学会誌）を閲覧</t>
  </si>
  <si>
    <t>教育、啓発、広報活動（一般市民・児童生徒向け）</t>
  </si>
  <si>
    <t>会報（土木学会誌）を閲覧, 土木学会論文集の論文を閲覧, 土木学会論文集に論文を投稿, 論文等を投稿、全国大会や研究発表会に「発表者」として参加, 支部の役員・委員・幹事等に就任, 土木学会公式SNSを閲覧・フォロー</t>
  </si>
  <si>
    <t>会報（土木学会誌）を閲覧, 土木学会論文集の論文を閲覧, 全国大会や研究発表会に「発表者」として参加, 支部の役員・委員・幹事等に就任</t>
  </si>
  <si>
    <t>学術調査・研究（含む現地調査）, 研究発表会、報告会、講演会等, 災害調査・報告, 表彰、評価、奨励、援助</t>
  </si>
  <si>
    <t>学術調査・研究（含む現地調査）, 災害調査・報告</t>
  </si>
  <si>
    <t>会報（土木学会誌）を閲覧, 全国大会や研究発表会に「聴講者」として参加, 論文等を投稿、全国大会や研究発表会に「発表者」として参加, 講習会・講演会に「受講者」として参加</t>
  </si>
  <si>
    <t>会報（土木学会誌）を閲覧, 全国大会や研究発表会に「聴講者」として参加, 全国大会や研究発表会に「発表者」として参加, 講習会・講演会に「受講者」として参加</t>
  </si>
  <si>
    <t>会報（土木学会誌）を閲覧, 土木学会論文集の論文を閲覧, 土木学会論文集に論文を投稿, 全国大会や研究発表会に「聴講者」として参加, 論文等を投稿、全国大会や研究発表会に「発表者」として参加, 支部の役員・委員・幹事等に就任, デジタルアーカイブを閲覧</t>
  </si>
  <si>
    <t>会報（土木学会誌）を閲覧, 土木学会論文集の論文を閲覧, 土木学会論文集に論文を投稿, 全国大会や研究発表会に「聴講者」として参加, 全国大会や研究発表会に「発表者」として参加, デジタルアーカイブを閲覧</t>
  </si>
  <si>
    <t>会報（土木学会誌）を閲覧, 全国大会や研究発表会に「聴講者」として参加, 講習会・講演会に「受講者」として参加, デジタルアーカイブを閲覧, 土木学会の書籍を購入, 土木学会公式SNSを閲覧・フォロー</t>
  </si>
  <si>
    <t>会報（土木学会誌）を閲覧, その他イベントに参加, デジタルアーカイブを閲覧, 土木学会公式SNSを閲覧・フォロー</t>
  </si>
  <si>
    <t>会報（土木学会誌）を閲覧, 全国大会や研究発表会に「聴講者」として参加, 講習会・講演会に「受講者」として参加, その他イベントに参加, 土木学会公式SNSを閲覧・フォロー</t>
  </si>
  <si>
    <t>会報（土木学会誌）を閲覧, 全国大会や研究発表会に「聴講者」として参加, 講習会・講演会に「受講者」として参加, 土木学会公式SNSを閲覧・フォロー</t>
  </si>
  <si>
    <t>学生会員</t>
  </si>
  <si>
    <t>全国大会や研究発表会に「聴講者」として参加, その他イベントに参加, 土木学会公式SNSを閲覧・フォロー</t>
  </si>
  <si>
    <t>現場見学会、インフラ体験ツアー, 勉強会、研究会、セミナー等（土木技術者・学生向け）</t>
  </si>
  <si>
    <t>会報（土木学会誌）を閲覧, 土木学会論文集の論文を閲覧, 全国大会や研究発表会に「聴講者」として参加, 論文等を投稿、全国大会や研究発表会に「発表者」として参加, デジタルアーカイブを閲覧, 土木学会公式SNSを閲覧・フォロー</t>
  </si>
  <si>
    <t>会報（土木学会誌）を閲覧, 土木学会論文集の論文を閲覧, 全国大会や研究発表会に「聴講者」として参加, 全国大会や研究発表会に「発表者」として参加, デジタルアーカイブを閲覧, 土木学会公式SNSを閲覧・フォロー</t>
  </si>
  <si>
    <t>研究発表会、報告会、講演会等, 現場見学会、インフラ体験ツアー, 教育、啓発、広報活動（一般市民・児童生徒向け）</t>
  </si>
  <si>
    <t>会報（土木学会誌）を閲覧, 講習会・講演会に「受講者」として参加</t>
  </si>
  <si>
    <t>会報（土木学会誌）を閲覧, 会報（土木学会誌）に投稿, 土木学会論文集の論文を閲覧, 全国大会や研究発表会に「聴講者」として参加, 論文等を投稿、全国大会や研究発表会に「発表者」として参加, 講習会・講演会に「受講者」として参加, 講習会・講演会に「講師・講演者」として参加, その他イベントに参加, 本部の役員・委員・幹事等に就任, デジタルアーカイブを閲覧, 土木学会の書籍を購入, 土木学会公式SNSを閲覧・フォロー</t>
  </si>
  <si>
    <t>会報（土木学会誌）を閲覧, 土木学会論文集の論文を閲覧, 全国大会や研究発表会に「聴講者」として参加, 全国大会や研究発表会に「発表者」として参加, 講習会・講演会に「受講者」として参加, その他イベントに参加, 本部の役員・委員・幹事等に就任, 土木学会の書籍を購入, 土木学会公式SNSを閲覧・フォロー</t>
  </si>
  <si>
    <t>学術調査・研究（含む現地調査）, 研究発表会、報告会、講演会等, 現場見学会、インフラ体験ツアー, 災害調査・報告, 勉強会、研究会、セミナー等（土木技術者・学生向け）, 図書、印刷物、映像資料等の製作</t>
  </si>
  <si>
    <t>会報（土木学会誌）を閲覧, 会報（土木学会誌）に投稿, 土木学会論文集の論文を閲覧, 全国大会や研究発表会に「聴講者」として参加, 論文等を投稿、全国大会や研究発表会に「発表者」として参加, 講習会・講演会に「受講者」として参加, 講習会・講演会に「講師・講演者」として参加, その他イベントに参加, 本部の役員・委員・幹事等に就任, 土木学会の書籍を購入, 土木学会公式SNSを閲覧・フォロー</t>
  </si>
  <si>
    <t>会報（土木学会誌）を閲覧, 土木学会論文集の論文を閲覧, 講習会・講演会に「講師・講演者」として参加, その他イベントに参加, 土木学会の書籍を購入, 土木学会公式SNSを閲覧・フォロー</t>
  </si>
  <si>
    <t>研究発表会、報告会、講演会等, 現場見学会、インフラ体験ツアー, 勉強会、研究会、セミナー等（土木技術者・学生向け）, 教育、啓発、広報活動（一般市民・児童生徒向け）</t>
  </si>
  <si>
    <t>現場見学会、インフラ体験ツアー, 勉強会、研究会、セミナー等（土木技術者・学生向け）, 教育、啓発、広報活動（一般市民・児童生徒向け）</t>
  </si>
  <si>
    <t>会報（土木学会誌）を閲覧, 土木学会論文集の論文を閲覧, 土木学会論文集に論文を投稿, 講習会・講演会に「受講者」として参加, 本部の役員・委員・幹事等に就任, デジタルアーカイブを閲覧, 土木学会の書籍を購入, 土木学会公式SNSを閲覧・フォロー</t>
  </si>
  <si>
    <t>会報（土木学会誌）を閲覧, 本部の役員・委員・幹事等に就任, 土木学会の書籍を購入, 土木学会公式SNSを閲覧・フォロー</t>
  </si>
  <si>
    <t>研究発表会、報告会、講演会等, 災害調査・報告, 勉強会、研究会、セミナー等（土木技術者・学生向け）</t>
  </si>
  <si>
    <t>会報（土木学会誌）を閲覧, 論文等を投稿、全国大会や研究発表会に「発表者」として参加, 本部の役員・委員・幹事等に就任, 土木学会公式SNSを閲覧・フォロー</t>
  </si>
  <si>
    <t>会報（土木学会誌）を閲覧, 全国大会や研究発表会に「発表者」として参加, 本部の役員・委員・幹事等に就任</t>
  </si>
  <si>
    <t>年齢, 地域, 業種</t>
  </si>
  <si>
    <t>講習会・講演会に「受講者」として参加</t>
  </si>
  <si>
    <t>会報（土木学会誌）を閲覧, 全国大会や研究発表会に「聴講者」として参加, 全国大会や研究発表会に「発表者」として参加</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</si>
  <si>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デジタルアーカイブを閲覧, 土木学会の書籍を購入</t>
  </si>
  <si>
    <t>会報（土木学会誌）を閲覧, 土木学会論文集の論文を閲覧, 全国大会や研究発表会に「発表者」として参加, 講習会・講演会に「受講者」として参加, デジタルアーカイブを閲覧, 土木学会の書籍を購入</t>
  </si>
  <si>
    <t>研究発表会、報告会、講演会等, 災害調査・報告, 勉強会、研究会、セミナー等（土木技術者・学生向け）, 教育、啓発、広報活動（一般市民・児童生徒向け）</t>
  </si>
  <si>
    <t>会報（土木学会誌）を閲覧, 土木学会論文集の論文を閲覧, 全国大会や研究発表会に「聴講者」として参加, 論文等を投稿、全国大会や研究発表会に「発表者」として参加, 講習会・講演会に「受講者」として参加, 本部の役員・委員・幹事等に就任, デジタルアーカイブを閲覧, 土木学会の書籍を購入</t>
  </si>
  <si>
    <t>会報（土木学会誌）を閲覧, 土木学会論文集の論文を閲覧, 講習会・講演会に「受講者」として参加, デジタルアーカイブを閲覧</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</si>
  <si>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t>
  </si>
  <si>
    <t>会報（土木学会誌）を閲覧, 土木学会論文集の論文を閲覧, 土木学会論文集に論文を投稿, 全国大会や研究発表会に「聴講者」として参加, 全国大会や研究発表会に「発表者」として参加, 講習会・講演会に「受講者」として参加</t>
  </si>
  <si>
    <t>会報（土木学会誌）を閲覧, 土木学会論文集の論文を閲覧, 全国大会や研究発表会に「聴講者」として参加, 全国大会や研究発表会に「発表者」として参加, 講習会・講演会に「受講者」として参加, 土木学会の書籍を購入</t>
  </si>
  <si>
    <t>年齢, 性, 業種</t>
  </si>
  <si>
    <t>会報（土木学会誌）を閲覧, 土木学会論文集の論文を閲覧, 論文等を投稿、全国大会や研究発表会に「発表者」として参加</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</si>
  <si>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デジタルアーカイブを閲覧, 土木学会の書籍を購入</t>
  </si>
  <si>
    <t>会報（土木学会誌）を閲覧, 土木学会論文集の論文を閲覧, 全国大会や研究発表会に「聴講者」として参加, その他イベントに参加</t>
  </si>
  <si>
    <t>学術調査・研究（含む現地調査）, 研究発表会、報告会、講演会等, 勉強会、研究会、セミナー等（土木技術者・学生向け）, 表彰、評価、奨励、援助</t>
  </si>
  <si>
    <t>学術調査・研究（含む現地調査）</t>
  </si>
  <si>
    <t>会報（土木学会誌）を閲覧, 講習会・講演会に「受講者」として参加, 本部の役員・委員・幹事等に就任, 土木学会の書籍を購入</t>
  </si>
  <si>
    <t>会報（土木学会誌）を閲覧, 本部の役員・委員・幹事等に就任</t>
  </si>
  <si>
    <t>会報（土木学会誌）を閲覧, 全国大会や研究発表会に「聴講者」として参加, 全国大会や研究発表会に「発表者」として参加, 講習会・講演会に「受講者」として参加, その他イベントに参加</t>
  </si>
  <si>
    <t>性, 地域, 業種</t>
  </si>
  <si>
    <t>会報（土木学会誌）を閲覧, 土木学会論文集の論文を閲覧, 土木学会論文集に論文を投稿, 全国大会や研究発表会に「聴講者」として参加, 論文等を投稿、全国大会や研究発表会に「発表者」として参加, 土木学会の書籍を購入</t>
  </si>
  <si>
    <t>会報（土木学会誌）を閲覧, 土木学会論文集の論文を閲覧, 土木学会論文集に論文を投稿, 全国大会や研究発表会に「聴講者」として参加, 全国大会や研究発表会に「発表者」として参加</t>
  </si>
  <si>
    <t>学術調査・研究（含む現地調査）, 研究発表会、報告会、講演会等, 災害調査・報告</t>
  </si>
  <si>
    <t>研究発表会、報告会、講演会等, 現場見学会、インフラ体験ツアー, 勉強会、研究会、セミナー等（土木技術者・学生向け）</t>
  </si>
  <si>
    <t>会報（土木学会誌）を閲覧, 全国大会や研究発表会に「聴講者」として参加, 論文等を投稿、全国大会や研究発表会に「発表者」として参加, 講習会・講演会に「受講者」として参加, 土木学会の書籍を購入, 土木学会公式SNSを閲覧・フォロー</t>
  </si>
  <si>
    <t>会報（土木学会誌）を閲覧, 講習会・講演会に「受講者」として参加, 土木学会公式SNSを閲覧・フォロー</t>
  </si>
  <si>
    <t>土木学会論文集の論文を閲覧, 土木学会論文集に論文を投稿, 全国大会や研究発表会に「聴講者」として参加, 論文等を投稿、全国大会や研究発表会に「発表者」として参加, 支部の役員・委員・幹事等に就任, 本部の役員・委員・幹事等に就任, 土木学会の書籍を購入</t>
  </si>
  <si>
    <t>土木学会論文集の論文を閲覧, 全国大会や研究発表会に「聴講者」として参加, 本部の役員・委員・幹事等に就任</t>
  </si>
  <si>
    <t>学術調査・研究（含む現地調査）, 研究発表会、報告会、講演会等, 図書、印刷物、映像資料等の製作</t>
  </si>
  <si>
    <t>学術調査・研究（含む現地調査）, 図書、印刷物、映像資料等の製作</t>
  </si>
  <si>
    <t>会報（土木学会誌）を閲覧, 土木学会論文集の論文を閲覧, 土木学会論文集に論文を投稿</t>
  </si>
  <si>
    <t>会報（土木学会誌）を閲覧, 全国大会や研究発表会に「聴講者」として参加, 講習会・講演会に「受講者」として参加, 支部の役員・委員・幹事等に就任, 土木学会の書籍を購入, 土木学会公式SNSを閲覧・フォロー</t>
  </si>
  <si>
    <t>会報（土木学会誌）を閲覧, 全国大会や研究発表会に「聴講者」として参加, 論文等を投稿、全国大会や研究発表会に「発表者」として参加, 講習会・講演会に「受講者」として参加, 講習会・講演会に「講師・講演者」として参加, その他イベントに参加</t>
  </si>
  <si>
    <t>会報（土木学会誌）を閲覧, 全国大会や研究発表会に「発表者」として参加, 講習会・講演会に「講師・講演者」として参加, その他イベントに参加</t>
  </si>
  <si>
    <t>全国大会や研究発表会に「聴講者」として参加, 講習会・講演会に「受講者」として参加, デジタルアーカイブを閲覧</t>
  </si>
  <si>
    <t>会報（土木学会誌）を閲覧, 土木学会論文集の論文を閲覧, 土木学会論文集に論文を投稿, 論文等を投稿、全国大会や研究発表会に「発表者」として参加, 講習会・講演会に「受講者」として参加, 講習会・講演会に「講師・講演者」として参加, デジタルアーカイブを閲覧, 土木学会の書籍を購入, 土木学会公式SNSを閲覧・フォロー</t>
  </si>
  <si>
    <t>会報（土木学会誌）を閲覧, 土木学会論文集の論文を閲覧, 土木学会論文集に論文を投稿, 全国大会や研究発表会に「聴講者」として参加, 全国大会や研究発表会に「発表者」として参加, 講習会・講演会に「受講者」として参加, 講習会・講演会に「講師・講演者」として参加, デジタルアーカイブを閲覧, 土木学会の書籍を購入, 土木学会公式SNSを閲覧・フォロー</t>
  </si>
  <si>
    <t>会報（土木学会誌）を閲覧, 講習会・講演会に「受講者」として参加, 土木学会の書籍を購入</t>
  </si>
  <si>
    <t>勉強会、研究会、セミナー等（土木技術者・学生向け）, 図書、印刷物、映像資料等の製作</t>
  </si>
  <si>
    <t>会報（土木学会誌）を閲覧, 全国大会や研究発表会に「聴講者」として参加, 論文等を投稿、全国大会や研究発表会に「発表者」として参加, 講習会・講演会に「受講者」として参加, 本部の役員・委員・幹事等に就任, 土木学会の書籍を購入</t>
  </si>
  <si>
    <t>会報（土木学会誌）を閲覧, 土木学会論文集の論文を閲覧, 論文等を投稿、全国大会や研究発表会に「発表者」として参加, 講習会・講演会に「受講者」として参加, 土木学会の書籍を購入</t>
  </si>
  <si>
    <t>会報（土木学会誌）を閲覧, 土木学会の書籍を購入</t>
  </si>
  <si>
    <t>現場見学会、インフラ体験ツアー</t>
  </si>
  <si>
    <t>会報（土木学会誌）を閲覧, 土木学会論文集の論文を閲覧, 論文等を投稿、全国大会や研究発表会に「発表者」として参加, 講習会・講演会に「受講者」として参加, 本部の役員・委員・幹事等に就任, 土木学会の書籍を購入</t>
  </si>
  <si>
    <t>会報（土木学会誌）を閲覧, 土木学会論文集の論文を閲覧, 全国大会や研究発表会に「発表者」として参加, 講習会・講演会に「受講者」として参加, 本部の役員・委員・幹事等に就任, 土木学会の書籍を購入</t>
  </si>
  <si>
    <t>会報（土木学会誌）を閲覧, 全国大会や研究発表会に「聴講者」として参加, 講習会・講演会に「受講者」として参加</t>
  </si>
  <si>
    <t>会報（土木学会誌）を閲覧, 土木学会論文集の論文を閲覧</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</si>
  <si>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本部の役員・委員・幹事等に就任, デジタルアーカイブを閲覧, 土木学会の書籍を購入</t>
  </si>
  <si>
    <t>会報（土木学会誌）を閲覧, 講習会・講演会に「受講者」として参加, デジタルアーカイブを閲覧</t>
  </si>
  <si>
    <t>研究発表会、報告会、講演会等, 図書、印刷物、映像資料等の製作, 表彰、評価、奨励、援助</t>
  </si>
  <si>
    <t>会報（土木学会誌）を閲覧, 土木学会論文集の論文を閲覧, 土木学会論文集に論文を投稿, 全国大会や研究発表会に「聴講者」として参加, 論文等を投稿、全国大会や研究発表会に「発表者」として参加, 講習会・講演会に「講師・講演者」として参加, デジタルアーカイブを閲覧, 土木学会の書籍を購入</t>
  </si>
  <si>
    <t>会報（土木学会誌）を閲覧, 講習会・講演会に「講師・講演者」として参加</t>
  </si>
  <si>
    <t>学術調査・研究（含む現地調査）, 研究発表会、報告会、講演会等, 勉強会、研究会、セミナー等（土木技術者・学生向け）, 図書、印刷物、映像資料等の製作</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</si>
  <si>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デジタルアーカイブを閲覧, 土木学会の書籍を購入, 土木学会公式SNSを閲覧・フォロー</t>
  </si>
  <si>
    <t>会報（土木学会誌）を閲覧, 土木学会論文集の論文を閲覧, 全国大会や研究発表会に「発表者」として参加, デジタルアーカイブを閲覧, 土木学会公式SNSを閲覧・フォロー</t>
  </si>
  <si>
    <t>研究発表会、報告会、講演会等, 現場見学会、インフラ体験ツアー, 災害調査・報告, 勉強会、研究会、セミナー等（土木技術者・学生向け）</t>
  </si>
  <si>
    <t>会報（土木学会誌）を閲覧, 全国大会や研究発表会に「聴講者」として参加, 論文等を投稿、全国大会や研究発表会に「発表者」として参加, 講習会・講演会に「受講者」として参加, 講習会・講演会に「講師・講演者」として参加, 土木学会の書籍を購入</t>
  </si>
  <si>
    <t>会報（土木学会誌）を閲覧, 土木学会論文集に論文を投稿, 全国大会や研究発表会に「聴講者」として参加, 講習会・講演会に「受講者」として参加</t>
  </si>
  <si>
    <t>会報（土木学会誌）を閲覧, 土木学会論文集の論文を閲覧, 全国大会や研究発表会に「聴講者」として参加, 論文等を投稿、全国大会や研究発表会に「発表者」として参加, 土木学会の書籍を購入</t>
  </si>
  <si>
    <t>会報（土木学会誌）を閲覧, 土木学会論文集の論文を閲覧, 全国大会や研究発表会に「聴講者」として参加, 全国大会や研究発表会に「発表者」として参加, 土木学会の書籍を購入</t>
  </si>
  <si>
    <t>会報（土木学会誌）を閲覧, 論文等を投稿、全国大会や研究発表会に「発表者」として参加</t>
  </si>
  <si>
    <t>会報（土木学会誌）を閲覧, 全国大会や研究発表会に「発表者」として参加</t>
  </si>
  <si>
    <t>会報（土木学会誌）を閲覧, 土木学会論文集の論文を閲覧, 講習会・講演会に「受講者」として参加, 土木学会の書籍を購入</t>
  </si>
  <si>
    <t>会報（土木学会誌）を閲覧, 土木学会論文集の論文を閲覧, 講習会・講演会に「受講者」として参加</t>
  </si>
  <si>
    <t>会報（土木学会誌）を閲覧, 土木学会論文集の論文を閲覧, 全国大会や研究発表会に「聴講者」として参加, 論文等を投稿、全国大会や研究発表会に「発表者」として参加, 講習会・講演会に「受講者」として参加, 講習会・講演会に「講師・講演者」として参加, 土木学会の書籍を購入</t>
  </si>
  <si>
    <t>研究発表会、報告会、講演会等, 現場見学会、インフラ体験ツアー</t>
  </si>
  <si>
    <t>会報（土木学会誌）を閲覧, 土木学会論文集の論文を閲覧, 全国大会や研究発表会に「聴講者」として参加, 論文等を投稿、全国大会や研究発表会に「発表者」として参加</t>
  </si>
  <si>
    <t>会報（土木学会誌）を閲覧, 全国大会や研究発表会に「聴講者」として参加, 講習会・講演会に「受講者」として参加, デジタルアーカイブを閲覧, 土木学会公式SNSを閲覧・フォロー</t>
  </si>
  <si>
    <t>会報（土木学会誌）を閲覧, 全国大会や研究発表会に「聴講者」として参加</t>
  </si>
  <si>
    <t>会報（土木学会誌）を閲覧, 土木学会論文集の論文を閲覧, 全国大会や研究発表会に「聴講者」として参加, 講習会・講演会に「受講者」として参加, デジタルアーカイブを閲覧, 土木学会の書籍を購入, 土木学会公式SNSを閲覧・フォロー</t>
  </si>
  <si>
    <t>会報（土木学会誌）を閲覧, 土木学会論文集の論文を閲覧, 全国大会や研究発表会に「聴講者」として参加, 論文等を投稿、全国大会や研究発表会に「発表者」として参加, 講習会・講演会に「受講者」として参加, 土木学会の書籍を購入</t>
  </si>
  <si>
    <t>講習会・講演会に「受講者」として参加, 土木学会の書籍を購入</t>
  </si>
  <si>
    <t>災害調査・報告, 勉強会、研究会、セミナー等（土木技術者・学生向け）</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</si>
  <si>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デジタルアーカイブを閲覧, 土木学会の書籍を購入, 土木学会公式SNSを閲覧・フォロー</t>
  </si>
  <si>
    <t>会報（土木学会誌）を閲覧, デジタルアーカイブを閲覧, 土木学会公式SNSを閲覧・フォロー</t>
  </si>
  <si>
    <t>学術調査・研究（含む現地調査）, 研究発表会、報告会、講演会等, 教育、啓発、広報活動（一般市民・児童生徒向け）, 表彰、評価、奨励、援助</t>
  </si>
  <si>
    <t>現場見学会、インフラ体験ツアー, 教育、啓発、広報活動（一般市民・児童生徒向け）, 図書、印刷物、映像資料等の製作, 表彰、評価、奨励、援助</t>
  </si>
  <si>
    <t>会報（土木学会誌）を閲覧, 論文等を投稿、全国大会や研究発表会に「発表者」として参加, 講習会・講演会に「受講者」として参加, デジタルアーカイブを閲覧, 土木学会の書籍を購入</t>
  </si>
  <si>
    <t>会報（土木学会誌）を閲覧, 土木学会論文集の論文を閲覧, 全国大会や研究発表会に「聴講者」として参加, 講習会・講演会に「受講者」として参加, その他イベントに参加, デジタルアーカイブを閲覧, 土木学会の書籍を購入</t>
  </si>
  <si>
    <t>会報（土木学会誌）を閲覧, 土木学会論文集の論文を閲覧, 講習会・講演会に「受講者」として参加, その他イベントに参加, デジタルアーカイブを閲覧, 土木学会の書籍を購入</t>
  </si>
  <si>
    <t>学術調査・研究（含む現地調査）, 研究発表会、報告会、講演会等, 災害調査・報告, 勉強会、研究会、セミナー等（土木技術者・学生向け）</t>
  </si>
  <si>
    <t>会報（土木学会誌）を閲覧, 全国大会や研究発表会に「聴講者」として参加, 講習会・講演会に「受講者」として参加, 支部の役員・委員・幹事等に就任</t>
  </si>
  <si>
    <t>会報（土木学会誌）を閲覧, 会報（土木学会誌）に投稿, 講習会・講演会に「受講者」として参加</t>
  </si>
  <si>
    <t>現場見学会、インフラ体験ツアー, 災害調査・報告</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</si>
  <si>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土木学会公式SNSを閲覧・フォロー</t>
  </si>
  <si>
    <t>会報（土木学会誌）を閲覧, 会報（土木学会誌）に投稿, 土木学会論文集の論文を閲覧, 土木学会論文集に論文を投稿, 全国大会や研究発表会に「聴講者」として参加, 全国大会や研究発表会に「発表者」として参加, 講習会・講演会に「受講者」として参加, 土木学会公式SNSを閲覧・フォロー</t>
  </si>
  <si>
    <t>会報（土木学会誌）を閲覧, 全国大会や研究発表会に「聴講者」として参加, 論文等を投稿、全国大会や研究発表会に「発表者」として参加</t>
  </si>
  <si>
    <t>会報（土木学会誌）を閲覧, 土木学会論文集の論文を閲覧, 全国大会や研究発表会に「聴講者」として参加, 論文等を投稿、全国大会や研究発表会に「発表者」として参加, その他イベントに参加, デジタルアーカイブを閲覧</t>
  </si>
  <si>
    <t>研究発表会、報告会、講演会等, 勉強会、研究会、セミナー等（土木技術者・学生向け）, 図書、印刷物、映像資料等の製作</t>
  </si>
  <si>
    <t>会報（土木学会誌）を閲覧, 土木学会論文集の論文を閲覧, 全国大会や研究発表会に「聴講者」として参加, 全国大会や研究発表会に「発表者」として参加</t>
  </si>
  <si>
    <t>会報（土木学会誌）を閲覧, 土木学会論文集の論文を閲覧, 土木学会論文集に論文を投稿, 全国大会や研究発表会に「聴講者」として参加, 論文等を投稿、全国大会や研究発表会に「発表者」として参加</t>
  </si>
  <si>
    <t>会報（土木学会誌）を閲覧, 支部の役員・委員・幹事等に就任</t>
  </si>
  <si>
    <t>会報（土木学会誌）を閲覧, 会報（土木学会誌）に投稿, 論文等を投稿、全国大会や研究発表会に「発表者」として参加, 講習会・講演会に「受講者」として参加, 支部の役員・委員・幹事等に就任</t>
  </si>
  <si>
    <t>会報（土木学会誌）を閲覧, 全国大会や研究発表会に「聴講者」として参加, 支部の役員・委員・幹事等に就任</t>
  </si>
  <si>
    <t>研究発表会、報告会、講演会等, 勉強会、研究会、セミナー等（土木技術者・学生向け）, 教育、啓発、広報活動（一般市民・児童生徒向け）</t>
  </si>
  <si>
    <t>研究発表会、報告会、講演会等, 教育、啓発、広報活動（一般市民・児童生徒向け）</t>
  </si>
  <si>
    <t>会報（土木学会誌）を閲覧, 土木学会論文集に論文を投稿, 全国大会や研究発表会に「聴講者」として参加, 論文等を投稿、全国大会や研究発表会に「発表者」として参加</t>
  </si>
  <si>
    <t>会報（土木学会誌）を閲覧, 会報（土木学会誌）に投稿, 全国大会や研究発表会に「聴講者」として参加, 論文等を投稿、全国大会や研究発表会に「発表者」として参加, 講習会・講演会に「受講者」として参加, 講習会・講演会に「講師・講演者」として参加, 本部の役員・委員・幹事等に就任, デジタルアーカイブを閲覧, 土木学会の書籍を購入</t>
  </si>
  <si>
    <t>会報（土木学会誌）を閲覧, デジタルアーカイブを閲覧, 土木学会の書籍を購入</t>
  </si>
  <si>
    <t>会報（土木学会誌）を閲覧, 全国大会や研究発表会に「聴講者」として参加, 論文等を投稿、全国大会や研究発表会に「発表者」として参加, 本部の役員・委員・幹事等に就任</t>
  </si>
  <si>
    <t>研究発表会、報告会、講演会等, 関わったものはない</t>
  </si>
  <si>
    <t>研究発表会、報告会、講演会等, 図書、印刷物、映像資料等の製作</t>
  </si>
  <si>
    <t>会報（土木学会誌）を閲覧, 土木学会論文集に論文を投稿, 論文等を投稿、全国大会や研究発表会に「発表者」として参加, 講習会・講演会に「受講者」として参加</t>
  </si>
  <si>
    <t>災害調査・報告</t>
  </si>
  <si>
    <t>論文等を投稿、全国大会や研究発表会に「発表者」として参加</t>
  </si>
  <si>
    <t>全国大会や研究発表会に「発表者」として参加</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</si>
  <si>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デジタルアーカイブを閲覧</t>
  </si>
  <si>
    <t>デジタルアーカイブを閲覧</t>
  </si>
  <si>
    <t>会報（土木学会誌）を閲覧, 土木学会論文集に論文を投稿, 論文等を投稿、全国大会や研究発表会に「発表者」として参加, 本部の役員・委員・幹事等に就任, 土木学会の書籍を購入</t>
  </si>
  <si>
    <t>土木学会論文集の論文を閲覧, 全国大会や研究発表会に「聴講者」として参加, 論文等を投稿、全国大会や研究発表会に「発表者」として参加</t>
  </si>
  <si>
    <t>会報（土木学会誌）を閲覧, 論文等を投稿、全国大会や研究発表会に「発表者」として参加, 講習会・講演会に「講師・講演者」として参加, その他イベントに参加, デジタルアーカイブを閲覧, 土木学会の書籍を購入</t>
  </si>
  <si>
    <t>会報（土木学会誌）を閲覧, 全国大会や研究発表会に「発表者」として参加, その他イベントに参加, デジタルアーカイブを閲覧, 土木学会の書籍を購入</t>
  </si>
  <si>
    <t>表彰、評価、奨励、援助</t>
  </si>
  <si>
    <t>会報（土木学会誌）を閲覧, 土木学会論文集の論文を閲覧, 土木学会論文集に論文を投稿, 論文等を投稿、全国大会や研究発表会に「発表者」として参加, 講習会・講演会に「受講者」として参加</t>
  </si>
  <si>
    <t>土木学会論文集に論文を投稿</t>
  </si>
  <si>
    <t>会報（土木学会誌）を閲覧, 全国大会や研究発表会に「聴講者」として参加, 論文等を投稿、全国大会や研究発表会に「発表者」として参加, デジタルアーカイブを閲覧</t>
  </si>
  <si>
    <t>会報（土木学会誌）を閲覧, 全国大会や研究発表会に「聴講者」として参加, 論文等を投稿、全国大会や研究発表会に「発表者」として参加, 講習会・講演会に「受講者」として参加, その他イベントに参加</t>
  </si>
  <si>
    <t>会報（土木学会誌）を閲覧, その他イベントに参加</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</si>
  <si>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本部の役員・委員・幹事等に就任, デジタルアーカイブを閲覧, 土木学会の書籍を購入</t>
  </si>
  <si>
    <t>会報（土木学会誌）を閲覧, 土木学会論文集の論文を閲覧, デジタルアーカイブを閲覧</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</si>
  <si>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支部の役員・委員・幹事等に就任, デジタルアーカイブを閲覧, 土木学会の書籍を購入, 土木学会公式SNSを閲覧・フォロー</t>
  </si>
  <si>
    <t>会報（土木学会誌）を閲覧, 土木学会論文集の論文を閲覧, デジタルアーカイブを閲覧, 土木学会公式SNSを閲覧・フォロー</t>
  </si>
  <si>
    <t>学術調査・研究（含む現地調査）, 研究発表会、報告会、講演会等, 教育、啓発、広報活動（一般市民・児童生徒向け）, 図書、印刷物、映像資料等の製作</t>
  </si>
  <si>
    <t>会報（土木学会誌）を閲覧, 土木学会論文集の論文を閲覧, 全国大会や研究発表会に「聴講者」として参加, 論文等を投稿、全国大会や研究発表会に「発表者」として参加, その他イベントに参加, 土木学会の書籍を購入, 土木学会公式SNSを閲覧・フォロー</t>
  </si>
  <si>
    <t>会報（土木学会誌）を閲覧, 会報（土木学会誌）に投稿</t>
  </si>
  <si>
    <t>会報（土木学会誌）を閲覧, 全国大会や研究発表会に「聴講者」として参加, 論文等を投稿、全国大会や研究発表会に「発表者」として参加, 講習会・講演会に「受講者」として参加, その他イベントに参加, 本部の役員・委員・幹事等に就任, 土木学会公式SNSを閲覧・フォロー</t>
  </si>
  <si>
    <t>会報（土木学会誌）を閲覧, 土木学会公式SNSを閲覧・フォロー</t>
  </si>
  <si>
    <t>会報（土木学会誌）を閲覧, 全国大会や研究発表会に「聴講者」として参加, 論文等を投稿、全国大会や研究発表会に「発表者」として参加, 講習会・講演会に「受講者」として参加, デジタルアーカイブを閲覧, 土木学会の書籍を購入</t>
  </si>
  <si>
    <t>会報（土木学会誌）を閲覧, 土木学会論文集の論文を閲覧, 講習会・講演会に「受講者」として参加, 本部の役員・委員・幹事等に就任</t>
  </si>
  <si>
    <t>土木学会論文集に論文を投稿, 論文等を投稿、全国大会や研究発表会に「発表者」として参加</t>
  </si>
  <si>
    <t>土木学会論文集の論文を閲覧</t>
  </si>
  <si>
    <t>会報（土木学会誌）を閲覧, 土木学会論文集に論文を投稿</t>
  </si>
  <si>
    <t>会報（土木学会誌）を閲覧, 土木学会論文集の論文を閲覧, 論文等を投稿、全国大会や研究発表会に「発表者」として参加, その他イベントに参加, デジタルアーカイブを閲覧, 土木学会公式SNSを閲覧・フォロー</t>
  </si>
  <si>
    <t>会報（土木学会誌）を閲覧, 論文等を投稿、全国大会や研究発表会に「発表者」として参加, 本部の役員・委員・幹事等に就任</t>
  </si>
  <si>
    <t>会報（土木学会誌）を閲覧, 全国大会や研究発表会に「聴講者」として参加, 論文等を投稿、全国大会や研究発表会に「発表者」として参加, 講習会・講演会に「受講者」として参加, その他イベントに参加, 支部の役員・委員・幹事等に就任</t>
  </si>
  <si>
    <t>教育、啓発、広報活動（一般市民・児童生徒向け）, 表彰、評価、奨励、援助</t>
  </si>
  <si>
    <t>学術調査・研究（含む現地調査）, 研究発表会、報告会、講演会等</t>
  </si>
  <si>
    <t>会報（土木学会誌）を閲覧, 会報（土木学会誌）に投稿, 土木学会論文集の論文を閲覧, 全国大会や研究発表会に「聴講者」として参加, 論文等を投稿、全国大会や研究発表会に「発表者」として参加, 講習会・講演会に「受講者」として参加, 本部の役員・委員・幹事等に就任, デジタルアーカイブを閲覧</t>
  </si>
  <si>
    <t>会報（土木学会誌）を閲覧, 土木学会論文集の論文を閲覧, 全国大会や研究発表会に「聴講者」として参加, 論文等を投稿、全国大会や研究発表会に「発表者」として参加, 講習会・講演会に「受講者」として参加, デジタルアーカイブを閲覧</t>
  </si>
  <si>
    <t>会報（土木学会誌）を閲覧, 会報（土木学会誌）に投稿, 土木学会論文集の論文を閲覧, 土木学会論文集に論文を投稿, デジタルアーカイブを閲覧</t>
  </si>
  <si>
    <t>学術調査・研究（含む現地調査）, 研究発表会、報告会、講演会等, 表彰、評価、奨励、援助</t>
  </si>
  <si>
    <t>学術調査・研究（含む現地調査）, 研究発表会、報告会、講演会等, 現場見学会、インフラ体験ツアー, 災害調査・報告</t>
  </si>
  <si>
    <t>会報（土木学会誌）を閲覧, 土木学会論文集の論文を閲覧, 土木学会論文集に論文を投稿, 論文等を投稿、全国大会や研究発表会に「発表者」として参加</t>
  </si>
  <si>
    <t>土木学会論文集の論文を閲覧, 土木学会論文集に論文を投稿</t>
  </si>
  <si>
    <t>会報（土木学会誌）を閲覧, 全国大会や研究発表会に「聴講者」として参加, 論文等を投稿、全国大会や研究発表会に「発表者」として参加, その他イベントに参加</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</si>
  <si>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支部の役員・委員・幹事等に就任, 土木学会公式SNSを閲覧・フォロー</t>
  </si>
  <si>
    <t>全国大会や研究発表会に「聴講者」として参加, 論文等を投稿、全国大会や研究発表会に「発表者」として参加</t>
  </si>
  <si>
    <t>会報（土木学会誌）を閲覧, 土木学会論文集の論文を閲覧, 土木学会論文集に論文を投稿, 講習会・講演会に「受講者」として参加</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</si>
  <si>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デジタルアーカイブを閲覧, 土木学会の書籍を購入</t>
  </si>
  <si>
    <t>会報（土木学会誌）を閲覧, 土木学会論文集の論文を閲覧, その他イベントに参加</t>
  </si>
  <si>
    <t>会報（土木学会誌）を閲覧, 全国大会や研究発表会に「発表者」として参加, その他イベントに参加</t>
  </si>
  <si>
    <t>会報（土木学会誌）を閲覧, 土木学会論文集の論文を閲覧, 全国大会や研究発表会に「聴講者」として参加, 論文等を投稿、全国大会や研究発表会に「発表者」として参加, その他イベントに参加, 本部の役員・委員・幹事等に就任</t>
  </si>
  <si>
    <t>会報（土木学会誌）を閲覧, 土木学会論文集に論文を投稿, 論文等を投稿、全国大会や研究発表会に「発表者」として参加</t>
  </si>
  <si>
    <t>会報（土木学会誌）を閲覧, 土木学会論文集に論文を投稿, 全国大会や研究発表会に「発表者」として参加</t>
  </si>
  <si>
    <t>会報（土木学会誌）を閲覧, 会報（土木学会誌）に投稿, 土木学会論文集に論文を投稿, 全国大会や研究発表会に「聴講者」として参加, 論文等を投稿、全国大会や研究発表会に「発表者」として参加, 本部の役員・委員・幹事等に就任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</si>
  <si>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本部の役員・委員・幹事等に就任, デジタルアーカイブを閲覧</t>
  </si>
  <si>
    <t>その他イベントに参加</t>
  </si>
  <si>
    <t>会報（土木学会誌）を閲覧, 会報（土木学会誌）に投稿, 土木学会論文集の論文を閲覧, 全国大会や研究発表会に「聴講者」として参加, 論文等を投稿、全国大会や研究発表会に「発表者」として参加, 支部の役員・委員・幹事等に就任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</si>
  <si>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本部の役員・委員・幹事等に就任, 土木学会の書籍を購入</t>
  </si>
  <si>
    <t>会報（土木学会誌）を閲覧, 土木学会論文集の論文を閲覧, 全国大会や研究発表会に「聴講者」として参加, 講習会・講演会に「受講者」として参加, 本部の役員・委員・幹事等に就任, 土木学会の書籍を購入</t>
  </si>
  <si>
    <t>会報（土木学会誌）を閲覧, 会報（土木学会誌）に投稿, 全国大会や研究発表会に「聴講者」として参加, 論文等を投稿、全国大会や研究発表会に「発表者」として参加, 講習会・講演会に「受講者」として参加, その他イベントに参加, デジタルアーカイブを閲覧, 土木学会の書籍を購入, 土木学会公式SNSを閲覧・フォロー</t>
  </si>
  <si>
    <t>会報（土木学会誌）を閲覧, 講習会・講演会に「受講者」として参加, デジタルアーカイブを閲覧, 土木学会公式SNSを閲覧・フォロー</t>
  </si>
  <si>
    <t>学術調査・研究（含む現地調査）, 研究発表会、報告会、講演会等, 災害調査・報告, 勉強会、研究会、セミナー等（土木技術者・学生向け）, 教育、啓発、広報活動（一般市民・児童生徒向け）, 図書、印刷物、映像資料等の製作, 国際交流・貢献活動</t>
  </si>
  <si>
    <t>学術調査・研究（含む現地調査）, 研究発表会、報告会、講演会等, 災害調査・報告, 勉強会、研究会、セミナー等（土木技術者・学生向け）, 教育、啓発、広報活動（一般市民・児童生徒向け）, 図書、印刷物、映像資料等の製作</t>
  </si>
  <si>
    <t>土木学会論文集に論文を投稿, 全国大会や研究発表会に「聴講者」として参加, 論文等を投稿、全国大会や研究発表会に「発表者」として参加</t>
  </si>
  <si>
    <t>土木学会論文集に論文を投稿, 全国大会や研究発表会に「聴講者」として参加, 全国大会や研究発表会に「発表者」として参加</t>
  </si>
  <si>
    <t>勉強会、研究会、セミナー等（土木技術者・学生向け）, 関わったものはない</t>
  </si>
  <si>
    <t>土木学会論文集に論文を投稿, 論文等を投稿、全国大会や研究発表会に「発表者」として参加, 土木学会の書籍を購入</t>
  </si>
  <si>
    <t>土木学会論文集に論文を投稿, 全国大会や研究発表会に「発表者」として参加</t>
  </si>
  <si>
    <t>会報（土木学会誌）を閲覧, 講習会・講演会に「受講者」として参加, デジタルアーカイブを閲覧, 土木学会の書籍を購入</t>
  </si>
  <si>
    <t>会報（土木学会誌）を閲覧, 土木学会論文集の論文を閲覧, 講習会・講演会に「受講者」として参加, デジタルアーカイブを閲覧, 土木学会の書籍を購入</t>
  </si>
  <si>
    <t>土木学会論文集の論文を閲覧, 土木学会論文集に論文を投稿, 全国大会や研究発表会に「発表者」として参加</t>
  </si>
  <si>
    <t>会報（土木学会誌）を閲覧, 土木学会論文集の論文を閲覧, 全国大会や研究発表会に「聴講者」として参加, 講習会・講演会に「受講者」として参加</t>
  </si>
  <si>
    <t>会報（土木学会誌）を閲覧, 土木学会論文集の論文を閲覧, 土木学会論文集に論文を投稿, 論文等を投稿、全国大会や研究発表会に「発表者」として参加, その他イベントに参加</t>
  </si>
  <si>
    <t>会報（土木学会誌）を閲覧, 全国大会や研究発表会に「聴講者」として参加, 論文等を投稿、全国大会や研究発表会に「発表者」として参加, 講習会・講演会に「受講者」として参加, デジタルアーカイブを閲覧</t>
  </si>
  <si>
    <t>会報（土木学会誌）を閲覧, 全国大会や研究発表会に「聴講者」として参加, 論文等を投稿、全国大会や研究発表会に「発表者」として参加, 講習会・講演会に「受講者」として参加, 土木学会の書籍を購入</t>
  </si>
  <si>
    <t>会報（土木学会誌）を閲覧, 会報（土木学会誌）に投稿, 全国大会や研究発表会に「聴講者」として参加, 論文等を投稿、全国大会や研究発表会に「発表者」として参加</t>
  </si>
  <si>
    <t>会報（土木学会誌）を閲覧, 土木学会論文集の論文を閲覧, 土木学会論文集に論文を投稿, 全国大会や研究発表会に「聴講者」として参加, 全国大会や研究発表会に「発表者」として参加, 講習会・講演会に「受講者」として参加, デジタルアーカイブを閲覧, 土木学会の書籍を購入</t>
  </si>
  <si>
    <t>会報（土木学会誌）を閲覧, 土木学会論文集の論文を閲覧, 土木学会論文集に論文を投稿, 論文等を投稿、全国大会や研究発表会に「発表者」として参加, 講習会・講演会に「受講者」として参加, 講習会・講演会に「講師・講演者」として参加, 本部の役員・委員・幹事等に就任, 土木学会の書籍を購入, 土木学会公式SNSを閲覧・フォロー</t>
  </si>
  <si>
    <t>会報（土木学会誌）を閲覧, 土木学会論文集の論文を閲覧, 全国大会や研究発表会に「発表者」として参加, 本部の役員・委員・幹事等に就任, 土木学会の書籍を購入, 土木学会公式SNSを閲覧・フォロー</t>
  </si>
  <si>
    <t>会報（土木学会誌）を閲覧, 土木学会論文集に論文を投稿, 全国大会や研究発表会に「聴講者」として参加, 論文等を投稿、全国大会や研究発表会に「発表者」として参加, 講習会・講演会に「講師・講演者」として参加, その他イベントに参加, 支部の役員・委員・幹事等に就任, 本部の役員・委員・幹事等に就任, 土木学会の書籍を購入</t>
  </si>
  <si>
    <t>会報（土木学会誌）を閲覧, 土木学会論文集の論文を閲覧, 全国大会や研究発表会に「発表者」として参加, 講習会・講演会に「講師・講演者」として参加, 支部の役員・委員・幹事等に就任, 土木学会の書籍を購入</t>
  </si>
  <si>
    <t>会報（土木学会誌）を閲覧, 会報（土木学会誌）に投稿, 全国大会や研究発表会に「聴講者」として参加, 講習会・講演会に「受講者」として参加</t>
  </si>
  <si>
    <t>土木学会論文集の論文を閲覧, 論文等を投稿、全国大会や研究発表会に「発表者」として参加</t>
  </si>
  <si>
    <t>会報（土木学会誌）を閲覧, 土木学会論文集の論文を閲覧, 土木学会の書籍を購入</t>
  </si>
  <si>
    <t>会報（土木学会誌）を閲覧, 土木学会論文集に論文を投稿, 全国大会や研究発表会に「聴講者」として参加, 論文等を投稿、全国大会や研究発表会に「発表者」として参加, 本部の役員・委員・幹事等に就任</t>
  </si>
  <si>
    <t>会報（土木学会誌）を閲覧, 全国大会や研究発表会に「聴講者」として参加, 本部の役員・委員・幹事等に就任</t>
  </si>
  <si>
    <t>学術調査・研究（含む現地調査）, 表彰、評価、奨励、援助</t>
  </si>
  <si>
    <t>会報（土木学会誌）を閲覧, 土木学会論文集の論文を閲覧, 土木学会論文集に論文を投稿, 本部の役員・委員・幹事等に就任</t>
  </si>
  <si>
    <t>会報（土木学会誌）を閲覧, 土木学会論文集の論文を閲覧, 土木学会論文集に論文を投稿, 講習会・講演会に「講師・講演者」として参加</t>
  </si>
  <si>
    <t>論文等を投稿、全国大会や研究発表会に「発表者」として参加, その他イベントに参加</t>
  </si>
  <si>
    <t>会報（土木学会誌）を閲覧, 土木学会論文集の論文を閲覧, 全国大会や研究発表会に「聴講者」として参加, 論文等を投稿、全国大会や研究発表会に「発表者」として参加, 講習会・講演会に「受講者」として参加, 講習会・講演会に「講師・講演者」として参加, 支部の役員・委員・幹事等に就任, デジタルアーカイブを閲覧, 土木学会の書籍を購入, 土木学会公式SNSを閲覧・フォロー</t>
  </si>
  <si>
    <t>会報（土木学会誌）を閲覧, 土木学会論文集の論文を閲覧, 支部の役員・委員・幹事等に就任, デジタルアーカイブを閲覧, 土木学会公式SNSを閲覧・フォロー</t>
  </si>
  <si>
    <t>会報（土木学会誌）を閲覧, 土木学会論文集の論文を閲覧, 土木学会論文集に論文を投稿, 全国大会や研究発表会に「聴講者」として参加, 論文等を投稿、全国大会や研究発表会に「発表者」として参加, デジタルアーカイブを閲覧</t>
  </si>
  <si>
    <t>会報（土木学会誌）を閲覧, 全国大会や研究発表会に「聴講者」として参加, デジタルアーカイブを閲覧</t>
  </si>
  <si>
    <t>会報（土木学会誌）を閲覧, その他イベントに参加, 土木学会公式SNSを閲覧・フォロー</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</si>
  <si>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支部の役員・委員・幹事等に就任, 本部の役員・委員・幹事等に就任, 土木学会公式SNSを閲覧・フォロー</t>
  </si>
  <si>
    <t>会報（土木学会誌）を閲覧, その他イベントに参加, 本部の役員・委員・幹事等に就任, 土木学会公式SNSを閲覧・フォロー</t>
  </si>
  <si>
    <t>現場見学会、インフラ体験ツアー, 教育、啓発、広報活動（一般市民・児童生徒向け）</t>
  </si>
  <si>
    <t>会報（土木学会誌）を閲覧, その他イベントに参加, 支部の役員・委員・幹事等に就任, 本部の役員・委員・幹事等に就任, 土木学会公式SNSを閲覧・フォロー</t>
  </si>
  <si>
    <t>会報（土木学会誌）を閲覧, 全国大会や研究発表会に「聴講者」として参加, 論文等を投稿、全国大会や研究発表会に「発表者」として参加, 講習会・講演会に「受講者」として参加, 支部の役員・委員・幹事等に就任, 本部の役員・委員・幹事等に就任</t>
  </si>
  <si>
    <t>会報（土木学会誌）を閲覧, 論文等を投稿、全国大会や研究発表会に「発表者」として参加, デジタルアーカイブを閲覧</t>
  </si>
  <si>
    <t>会報（土木学会誌）を閲覧, 論文等を投稿、全国大会や研究発表会に「発表者」として参加, 講習会・講演会に「受講者」として参加, 支部の役員・委員・幹事等に就任, 本部の役員・委員・幹事等に就任</t>
  </si>
  <si>
    <t>研究発表会、報告会、講演会等, 災害調査・報告, 表彰、評価、奨励、援助, 国際交流・貢献活動</t>
  </si>
  <si>
    <t>研究発表会、報告会、講演会等, 災害調査・報告, 国際交流・貢献活動</t>
  </si>
  <si>
    <t>会報（土木学会誌）を閲覧, 全国大会や研究発表会に「聴講者」として参加, 論文等を投稿、全国大会や研究発表会に「発表者」として参加, 講習会・講演会に「受講者」として参加, その他イベントに参加, デジタルアーカイブを閲覧</t>
  </si>
  <si>
    <t>会報（土木学会誌）を閲覧, 土木学会論文集の論文を閲覧, 全国大会や研究発表会に「発表者」として参加</t>
  </si>
  <si>
    <t>会報（土木学会誌）を閲覧, 土木学会論文集の論文を閲覧, 論文等を投稿、全国大会や研究発表会に「発表者」として参加, その他イベントに参加, 土木学会の書籍を購入</t>
  </si>
  <si>
    <t>会報（土木学会誌）を閲覧, 土木学会論文集の論文を閲覧, 土木学会論文集に論文を投稿, 論文等を投稿、全国大会や研究発表会に「発表者」として参加, 講習会・講演会に「講師・講演者」として参加, 本部の役員・委員・幹事等に就任</t>
  </si>
  <si>
    <t>会報（土木学会誌）を閲覧, 全国大会や研究発表会に「発表者」として参加, 講習会・講演会に「受講者」として参加, 講習会・講演会に「講師・講演者」として参加, 本部の役員・委員・幹事等に就任</t>
  </si>
  <si>
    <t>学術調査・研究（含む現地調査）, 研究発表会、報告会、講演会等, 災害調査・報告, 勉強会、研究会、セミナー等（土木技術者・学生向け）, 図書、印刷物、映像資料等の製作, 表彰、評価、奨励、援助, 国際交流・貢献活動</t>
  </si>
  <si>
    <t>研究発表会、報告会、講演会等, 現場見学会、インフラ体験ツアー, 勉強会、研究会、セミナー等（土木技術者・学生向け）, 教育、啓発、広報活動（一般市民・児童生徒向け）, 図書、印刷物、映像資料等の製作, 表彰、評価、奨励、援助</t>
  </si>
  <si>
    <t>学術調査・研究（含む現地調査）, 研究発表会、報告会、講演会等, 現場見学会、インフラ体験ツアー, 勉強会、研究会、セミナー等（土木技術者・学生向け）, 教育、啓発、広報活動（一般市民・児童生徒向け）, 図書、印刷物、映像資料等の製作, 表彰、評価、奨励、援助</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</si>
  <si>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 本部の役員・委員・幹事等に就任, デジタルアーカイブを閲覧, 土木学会の書籍を購入</t>
  </si>
  <si>
    <t>会報（土木学会誌）を閲覧, 土木学会論文集の論文を閲覧, 全国大会や研究発表会に「聴講者」として参加, その他イベントに参加, 支部の役員・委員・幹事等に就任, 本部の役員・委員・幹事等に就任</t>
  </si>
  <si>
    <t>学術調査・研究（含む現地調査）, 研究発表会、報告会、講演会等, 災害調査・報告, 勉強会、研究会、セミナー等（土木技術者・学生向け）, 図書、印刷物、映像資料等の製作, 表彰、評価、奨励、援助</t>
  </si>
  <si>
    <t>会報（土木学会誌）を閲覧, 土木学会論文集の論文を閲覧, 土木学会論文集に論文を投稿, 論文等を投稿、全国大会や研究発表会に「発表者」として参加, 講習会・講演会に「受講者」として参加, 本部の役員・委員・幹事等に就任</t>
  </si>
  <si>
    <t>会報（土木学会誌）を閲覧, 土木学会論文集の論文を閲覧, 土木学会論文集に論文を投稿, 全国大会や研究発表会に「発表者」として参加, 講習会・講演会に「受講者」として参加, 本部の役員・委員・幹事等に就任</t>
  </si>
  <si>
    <t>図書、印刷物、映像資料等の製作, 表彰、評価、奨励、援助</t>
  </si>
  <si>
    <t>土木学会論文集の論文を閲覧, 土木学会論文集に論文を投稿, 全国大会や研究発表会に「聴講者」として参加, 論文等を投稿、全国大会や研究発表会に「発表者」として参加, 講習会・講演会に「受講者」として参加</t>
  </si>
  <si>
    <t>土木学会論文集の論文を閲覧, 講習会・講演会に「受講者」として参加</t>
  </si>
  <si>
    <t>会報（土木学会誌）を閲覧, 論文等を投稿、全国大会や研究発表会に「発表者」として参加, 講習会・講演会に「受講者」として参加, 土木学会の書籍を購入</t>
  </si>
  <si>
    <t>会報（土木学会誌）を閲覧, 土木学会論文集の論文を閲覧, 講習会・講演会に「受講者」として参加, その他イベントに参加, 土木学会の書籍を購入</t>
  </si>
  <si>
    <t>研究発表会、報告会、講演会等, 災害調査・報告</t>
  </si>
  <si>
    <t>会報（土木学会誌）を閲覧, 土木学会論文集の論文を閲覧, 土木学会論文集に論文を投稿, 講習会・講演会に「受講者」として参加, 土木学会の書籍を購入</t>
  </si>
  <si>
    <t>会報（土木学会誌）を閲覧, 土木学会論文集の論文を閲覧, 土木学会論文集に論文を投稿, 全国大会や研究発表会に「聴講者」として参加, 全国大会や研究発表会に「発表者」として参加, 講習会・講演会に「受講者」として参加, 講習会・講演会に「講師・講演者」として参加, 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</si>
  <si>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支部の役員・委員・幹事等に就任, 土木学会の書籍を購入</t>
  </si>
  <si>
    <t>学術調査・研究（含む現地調査）, 研究発表会、報告会、講演会等, 災害調査・報告, 図書、印刷物、映像資料等の製作</t>
  </si>
  <si>
    <t>会報（土木学会誌）を閲覧, 全国大会や研究発表会に「聴講者」として参加, 支部の役員・委員・幹事等に就任, 本部の役員・委員・幹事等に就任</t>
  </si>
  <si>
    <t>会報（土木学会誌）を閲覧, 土木学会論文集の論文を閲覧, 土木学会論文集に論文を投稿, 論文等を投稿、全国大会や研究発表会に「発表者」として参加, 講習会・講演会に「受講者」として参加, 本部の役員・委員・幹事等に就任, デジタルアーカイブを閲覧, 土木学会の書籍を購入</t>
  </si>
  <si>
    <t>会報（土木学会誌）を閲覧, 土木学会論文集に論文を投稿, 論文等を投稿、全国大会や研究発表会に「発表者」として参加, 講習会・講演会に「講師・講演者」として参加, 本部の役員・委員・幹事等に就任, 土木学会の書籍を購入</t>
  </si>
  <si>
    <t>会報（土木学会誌）を閲覧, 土木学会論文集に論文を投稿, 講習会・講演会に「受講者」として参加, 本部の役員・委員・幹事等に就任</t>
  </si>
  <si>
    <t>研究発表会、報告会、講演会等, 現場見学会、インフラ体験ツアー, 勉強会、研究会、セミナー等（土木技術者・学生向け）, 図書、印刷物、映像資料等の製作</t>
  </si>
  <si>
    <t>現場見学会、インフラ体験ツアー, 勉強会、研究会、セミナー等（土木技術者・学生向け）, 図書、印刷物、映像資料等の製作</t>
  </si>
  <si>
    <t>会報（土木学会誌）に投稿, 土木学会論文集に論文を投稿, 論文等を投稿、全国大会や研究発表会に「発表者」として参加, 講習会・講演会に「講師・講演者」として参加</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</si>
  <si>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デジタルアーカイブを閲覧, 土木学会の書籍を購入, 土木学会公式SNSを閲覧・フォロー</t>
  </si>
  <si>
    <t>会報（土木学会誌）を閲覧, 土木学会論文集の論文を閲覧, 講習会・講演会に「受講者」として参加, 講習会・講演会に「講師・講演者」として参加, デジタルアーカイブを閲覧</t>
  </si>
  <si>
    <t>学術調査・研究（含む現地調査）, 研究発表会、報告会、講演会等, 災害調査・報告, 図書、印刷物、映像資料等の製作, 国際交流・貢献活動</t>
  </si>
  <si>
    <t>災害調査・報告, 勉強会、研究会、セミナー等（土木技術者・学生向け）, 国際交流・貢献活動</t>
  </si>
  <si>
    <t>会報（土木学会誌）を閲覧, 全国大会や研究発表会に「聴講者」として参加, 講習会・講演会に「受講者」として参加, デジタルアーカイブを閲覧, 土木学会の書籍を購入</t>
  </si>
  <si>
    <t>研究発表会、報告会、講演会等, 災害調査・報告, 勉強会、研究会、セミナー等（土木技術者・学生向け）, 教育、啓発、広報活動（一般市民・児童生徒向け）, 図書、印刷物、映像資料等の製作</t>
  </si>
  <si>
    <t>学術調査・研究（含む現地調査）, 研究発表会、報告会、講演会等, 災害調査・報告, 勉強会、研究会、セミナー等（土木技術者・学生向け）, 図書、印刷物、映像資料等の製作</t>
  </si>
  <si>
    <t>会報（土木学会誌）を閲覧, 土木学会論文集の論文を閲覧, 全国大会や研究発表会に「発表者」として参加, 本部の役員・委員・幹事等に就任</t>
  </si>
  <si>
    <t>学術調査・研究（含む現地調査）, 研究発表会、報告会、講演会等, 現場見学会、インフラ体験ツアー, 災害調査・報告, 勉強会、研究会、セミナー等（土木技術者・学生向け）</t>
  </si>
  <si>
    <t>会報（土木学会誌）を閲覧, 論文等を投稿、全国大会や研究発表会に「発表者」として参加, 講習会・講演会に「受講者」として参加, 講習会・講演会に「講師・講演者」として参加, 本部の役員・委員・幹事等に就任, 土木学会の書籍を購入</t>
  </si>
  <si>
    <t>研究発表会、報告会、講演会等, 現場見学会、インフラ体験ツアー, 図書、印刷物、映像資料等の製作</t>
  </si>
  <si>
    <t>会報（土木学会誌）を閲覧, 土木学会論文集に論文を投稿, 全国大会や研究発表会に「聴講者」として参加, 論文等を投稿、全国大会や研究発表会に「発表者」として参加, 講習会・講演会に「受講者」として参加, その他イベントに参加</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</si>
  <si>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土木学会公式SNSを閲覧・フォロー</t>
  </si>
  <si>
    <t>研究発表会、報告会、講演会等, 現場見学会、インフラ体験ツアー, 災害調査・報告, 勉強会、研究会、セミナー等（土木技術者・学生向け）, 教育、啓発、広報活動（一般市民・児童生徒向け）</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</si>
  <si>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本部の役員・委員・幹事等に就任</t>
  </si>
  <si>
    <t>会報（土木学会誌）を閲覧, 全国大会や研究発表会に「発表者」として参加, 講習会・講演会に「受講者」として参加, 本部の役員・委員・幹事等に就任</t>
  </si>
  <si>
    <t>会報（土木学会誌）を閲覧, 会報（土木学会誌）に投稿, 土木学会論文集に論文を投稿, 全国大会や研究発表会に「聴講者」として参加, 論文等を投稿、全国大会や研究発表会に「発表者」として参加, 講習会・講演会に「講師・講演者」として参加, 土木学会の書籍を購入, 土木学会公式SNSを閲覧・フォロー</t>
  </si>
  <si>
    <t>デジタルアーカイブを閲覧, 土木学会公式SNSを閲覧・フォロー</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</si>
  <si>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本部の役員・委員・幹事等に就任, デジタルアーカイブを閲覧, 土木学会の書籍を購入</t>
  </si>
  <si>
    <t>会報（土木学会誌）を閲覧, 土木学会論文集の論文を閲覧, 全国大会や研究発表会に「発表者」として参加, 講習会・講演会に「講師・講演者」として参加, 土木学会の書籍を購入</t>
  </si>
  <si>
    <t>学術調査・研究（含む現地調査）, 研究発表会、報告会、講演会等, 災害調査・報告, 図書、印刷物、映像資料等の製作, 表彰、評価、奨励、援助, 国際交流・貢献活動</t>
  </si>
  <si>
    <t>会報（土木学会誌）を閲覧, 土木学会論文集の論文を閲覧, 全国大会や研究発表会に「聴講者」として参加, 論文等を投稿、全国大会や研究発表会に「発表者」として参加, 講習会・講演会に「受講者」として参加, 講習会・講演会に「講師・講演者」として参加, 本部の役員・委員・幹事等に就任</t>
  </si>
  <si>
    <t>会報（土木学会誌）を閲覧, 土木学会論文集の論文を閲覧, 全国大会や研究発表会に「聴講者」として参加, 論文等を投稿、全国大会や研究発表会に「発表者」として参加, 講習会・講演会に「受講者」として参加, デジタルアーカイブを閲覧, 土木学会の書籍を購入</t>
  </si>
  <si>
    <t>全国大会や研究発表会に「聴講者」として参加</t>
  </si>
  <si>
    <t>会報（土木学会誌）を閲覧, 土木学会論文集の論文を閲覧, 土木学会論文集に論文を投稿, 論文等を投稿、全国大会や研究発表会に「発表者」として参加, 講習会・講演会に「受講者」として参加, 講習会・講演会に「講師・講演者」として参加, その他イベントに参加, 支部の役員・委員・幹事等に就任, 本部の役員・委員・幹事等に就任, デジタルアーカイブを閲覧, 土木学会の書籍を購入</t>
  </si>
  <si>
    <t>会報（土木学会誌）を閲覧, 土木学会論文集の論文を閲覧, 土木学会論文集に論文を投稿, 全国大会や研究発表会に「発表者」として参加, 講習会・講演会に「講師・講演者」として参加, 本部の役員・委員・幹事等に就任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</si>
  <si>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デジタルアーカイブを閲覧, 土木学会公式SNSを閲覧・フォロー</t>
  </si>
  <si>
    <t>会報（土木学会誌）を閲覧, 土木学会論文集の論文を閲覧, 土木学会論文集に論文を投稿, 全国大会や研究発表会に「聴講者」として参加, 全国大会や研究発表会に「発表者」として参加, 講習会・講演会に「受講者」として参加, その他イベントに参加, デジタルアーカイブを閲覧, 土木学会の書籍を購入, 土木学会公式SNSを閲覧・フォロー</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</si>
  <si>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デジタルアーカイブを閲覧, 土木学会の書籍を購入</t>
  </si>
  <si>
    <t>会報（土木学会誌）を閲覧, 会報（土木学会誌）に投稿, 土木学会論文集の論文を閲覧, 土木学会論文集に論文を投稿, 全国大会や研究発表会に「聴講者」として参加, 全国大会や研究発表会に「発表者」として参加, 講習会・講演会に「受講者」として参加, 講習会・講演会に「講師・講演者」として参加, その他イベントに参加, 土木学会の書籍を購入</t>
  </si>
  <si>
    <t>学術調査・研究（含む現地調査）, 研究発表会、報告会、講演会等, 災害調査・報告, 図書、印刷物、映像資料等の製作, 表彰、評価、奨励、援助</t>
  </si>
  <si>
    <t>土木学会論文集の論文を閲覧, 論文等を投稿、全国大会や研究発表会に「発表者」として参加, 講習会・講演会に「受講者」として参加, 土木学会の書籍を購入</t>
  </si>
  <si>
    <t>土木学会論文集の論文を閲覧, 全国大会や研究発表会に「発表者」として参加</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</si>
  <si>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 本部の役員・委員・幹事等に就任, 土木学会の書籍を購入</t>
  </si>
  <si>
    <t>会報（土木学会誌）を閲覧, 土木学会論文集の論文を閲覧, 全国大会や研究発表会に「発表者」として参加, 講習会・講演会に「受講者」として参加, 講習会・講演会に「講師・講演者」として参加, その他イベントに参加, 本部の役員・委員・幹事等に就任, 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</si>
  <si>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講習会・講演会に「講師・講演者」として参加, 土木学会の書籍を購入, 土木学会公式SNSを閲覧・フォロー</t>
  </si>
  <si>
    <t>会報（土木学会誌）を閲覧, 土木学会論文集の論文を閲覧, 土木学会公式SNSを閲覧・フォロー</t>
  </si>
  <si>
    <t>研究発表会、報告会、講演会等, 災害調査・報告, 勉強会、研究会、セミナー等（土木技術者・学生向け）, 図書、印刷物、映像資料等の製作</t>
  </si>
  <si>
    <t>会報（土木学会誌）を閲覧, 土木学会論文集の論文を閲覧, 土木学会論文集に論文を投稿, 論文等を投稿、全国大会や研究発表会に「発表者」として参加, 講習会・講演会に「講師・講演者」として参加, その他イベントに参加, デジタルアーカイブを閲覧, 土木学会の書籍を購入</t>
  </si>
  <si>
    <t>会報（土木学会誌）を閲覧, 土木学会論文集の論文を閲覧, 講習会・講演会に「講師・講演者」として参加</t>
  </si>
  <si>
    <t>学術調査・研究（含む現地調査）, 研究発表会、報告会、講演会等, 現場見学会、インフラ体験ツアー, 災害調査・報告, 勉強会、研究会、セミナー等（土木技術者・学生向け）, 教育、啓発、広報活動（一般市民・児童生徒向け）, 図書、印刷物、映像資料等の製作, 国際交流・貢献活動</t>
  </si>
  <si>
    <t>学術調査・研究（含む現地調査）, 研究発表会、報告会、講演会等, 現場見学会、インフラ体験ツアー, 災害調査・報告, 勉強会、研究会、セミナー等（土木技術者・学生向け）, 図書、印刷物、映像資料等の製作, 国際交流・貢献活動</t>
  </si>
  <si>
    <t>会報（土木学会誌）を閲覧, 本部の役員・委員・幹事等に就任, 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</si>
  <si>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本部の役員・委員・幹事等に就任, 土木学会の書籍を購入</t>
  </si>
  <si>
    <t>会報（土木学会誌）を閲覧, 土木学会論文集の論文を閲覧, 全国大会や研究発表会に「聴講者」として参加, 本部の役員・委員・幹事等に就任, 土木学会の書籍を購入</t>
  </si>
  <si>
    <t>会報（土木学会誌）を閲覧, 土木学会論文集の論文を閲覧, 土木学会論文集に論文を投稿, 論文等を投稿、全国大会や研究発表会に「発表者」として参加, デジタルアーカイブを閲覧, 土木学会の書籍を購入</t>
  </si>
  <si>
    <t>会報（土木学会誌）を閲覧, 土木学会論文集に論文を投稿, 論文等を投稿、全国大会や研究発表会に「発表者」として参加, 講習会・講演会に「受講者」として参加, 土木学会の書籍を購入</t>
  </si>
  <si>
    <t>会報（土木学会誌）を閲覧, 土木学会論文集の論文を閲覧, 全国大会や研究発表会に「発表者」として参加, 土木学会の書籍を購入</t>
  </si>
  <si>
    <t>会報（土木学会誌）を閲覧, 土木学会論文集の論文を閲覧, 土木学会論文集に論文を投稿, 論文等を投稿、全国大会や研究発表会に「発表者」として参加, 土木学会の書籍を購入</t>
  </si>
  <si>
    <t>会報（土木学会誌）を閲覧, 土木学会論文集の論文を閲覧, 土木学会論文集に論文を投稿, 全国大会や研究発表会に「発表者」として参加</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</si>
  <si>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土木学会の書籍を購入</t>
  </si>
  <si>
    <t>会報（土木学会誌）に投稿, 土木学会論文集の論文を閲覧, 全国大会や研究発表会に「発表者」として参加, 講習会・講演会に「受講者」として参加</t>
  </si>
  <si>
    <t>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本部の役員・委員・幹事等に就任, デジタルアーカイブを閲覧</t>
  </si>
  <si>
    <t>土木学会論文集の論文を閲覧, 全国大会や研究発表会に「聴講者」として参加, 講習会・講演会に「受講者」として参加, 講習会・講演会に「講師・講演者」として参加, 本部の役員・委員・幹事等に就任, デジタルアーカイブを閲覧</t>
  </si>
  <si>
    <t>学術調査・研究（含む現地調査）, 研究発表会、報告会、講演会等, 現場見学会、インフラ体験ツアー, 災害調査・報告, 勉強会、研究会、セミナー等（土木技術者・学生向け）, 教育、啓発、広報活動（一般市民・児童生徒向け）, 図書、印刷物、映像資料等の製作, 表彰、評価、奨励、援助</t>
  </si>
  <si>
    <t>研究発表会、報告会、講演会等, 現場見学会、インフラ体験ツアー, 災害調査・報告, 勉強会、研究会、セミナー等（土木技術者・学生向け）, 図書、印刷物、映像資料等の製作</t>
  </si>
  <si>
    <t>会報（土木学会誌）を閲覧, 会報（土木学会誌）に投稿, 土木学会論文集の論文を閲覧, 全国大会や研究発表会に「聴講者」として参加, 講習会・講演会に「受講者」として参加, その他イベントに参加, 支部の役員・委員・幹事等に就任, 本部の役員・委員・幹事等に就任, デジタルアーカイブを閲覧, 土木学会の書籍を購入, 土木学会公式SNSを閲覧・フォロー</t>
  </si>
  <si>
    <t>会報（土木学会誌）を閲覧, 土木学会論文集の論文を閲覧, 講習会・講演会に「受講者」として参加, その他イベントに参加, 支部の役員・委員・幹事等に就任, 本部の役員・委員・幹事等に就任, デジタルアーカイブを閲覧</t>
  </si>
  <si>
    <t>会報（土木学会誌）を閲覧, 土木学会論文集の論文を閲覧, 全国大会や研究発表会に「聴講者」として参加, 本部の役員・委員・幹事等に就任, デジタルアーカイブを閲覧, 土木学会公式SNSを閲覧・フォロー</t>
  </si>
  <si>
    <t>学術調査・研究（含む現地調査）, 研究発表会、報告会、講演会等, 現場見学会、インフラ体験ツアー, 勉強会、研究会、セミナー等（土木技術者・学生向け）, 表彰、評価、奨励、援助, 国際交流・貢献活動</t>
  </si>
  <si>
    <t>研究発表会、報告会、講演会等, 現場見学会、インフラ体験ツアー, 勉強会、研究会、セミナー等（土木技術者・学生向け）, 教育、啓発、広報活動（一般市民・児童生徒向け）, 図書、印刷物、映像資料等の製作, 表彰、評価、奨励、援助, 国際交流・貢献活動</t>
  </si>
  <si>
    <t>会報（土木学会誌）を閲覧, 会報（土木学会誌）に投稿, 全国大会や研究発表会に「聴講者」として参加, 論文等を投稿、全国大会や研究発表会に「発表者」として参加, 講習会・講演会に「受講者」として参加, 本部の役員・委員・幹事等に就任, 土木学会の書籍を購入</t>
  </si>
  <si>
    <t>会報（土木学会誌）を閲覧, 会報（土木学会誌）に投稿, 全国大会や研究発表会に「発表者」として参加, 講習会・講演会に「受講者」として参加, 本部の役員・委員・幹事等に就任</t>
  </si>
  <si>
    <t>会報（土木学会誌）を閲覧, 土木学会論文集の論文を閲覧, 論文等を投稿、全国大会や研究発表会に「発表者」として参加, デジタルアーカイブを閲覧, 土木学会の書籍を購入</t>
  </si>
  <si>
    <t>会報（土木学会誌）を閲覧, 論文等を投稿、全国大会や研究発表会に「発表者」として参加, その他イベントに参加, 土木学会の書籍を購入</t>
  </si>
  <si>
    <t>会報（土木学会誌）を閲覧, 全国大会や研究発表会に「聴講者」として参加, 講習会・講演会に「受講者」として参加, 本部の役員・委員・幹事等に就任</t>
  </si>
  <si>
    <t>会報（土木学会誌）を閲覧, 会報（土木学会誌）に投稿, 土木学会論文集の論文を閲覧, 全国大会や研究発表会に「聴講者」として参加, 論文等を投稿、全国大会や研究発表会に「発表者」として参加, その他イベントに参加, 支部の役員・委員・幹事等に就任, デジタルアーカイブを閲覧, 土木学会の書籍を購入</t>
  </si>
  <si>
    <t>会報（土木学会誌）を閲覧, 土木学会論文集の論文を閲覧, 全国大会や研究発表会に「聴講者」として参加, 全国大会や研究発表会に「発表者」として参加, その他イベントに参加, 支部の役員・委員・幹事等に就任, デジタルアーカイブを閲覧</t>
  </si>
  <si>
    <t>会報（土木学会誌）を閲覧, 講習会・講演会に「受講者」として参加, その他イベントに参加, 土木学会公式SNSを閲覧・フォロー</t>
  </si>
  <si>
    <t>現場見学会、インフラ体験ツアー, 勉強会、研究会、セミナー等（土木技術者・学生向け）, 教育、啓発、広報活動（一般市民・児童生徒向け）, 図書、印刷物、映像資料等の製作</t>
  </si>
  <si>
    <t>会報（土木学会誌）を閲覧, 全国大会や研究発表会に「聴講者」として参加, 講習会・講演会に「受講者」として参加, 本部の役員・委員・幹事等に就任, 土木学会の書籍を購入</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</si>
  <si>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デジタルアーカイブを閲覧</t>
  </si>
  <si>
    <t>会報（土木学会誌）を閲覧, 土木学会論文集の論文を閲覧, 全国大会や研究発表会に「聴講者」として参加, 全国大会や研究発表会に「発表者」として参加, 講習会・講演会に「受講者」として参加, デジタルアーカイブを閲覧</t>
  </si>
  <si>
    <t>会報（土木学会誌）を閲覧, 土木学会論文集に論文を投稿, 論文等を投稿、全国大会や研究発表会に「発表者」として参加, 支部の役員・委員・幹事等に就任, 土木学会公式SNSを閲覧・フォロー</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</si>
  <si>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支部の役員・委員・幹事等に就任, 本部の役員・委員・幹事等に就任, 土木学会の書籍を購入, 土木学会公式SNSを閲覧・フォロー</t>
  </si>
  <si>
    <t>会報（土木学会誌）を閲覧, 土木学会論文集の論文を閲覧, 全国大会や研究発表会に「聴講者」として参加, 全国大会や研究発表会に「発表者」として参加, 講習会・講演会に「受講者」として参加, その他イベントに参加, 支部の役員・委員・幹事等に就任, 本部の役員・委員・幹事等に就任, 土木学会の書籍を購入, 土木学会公式SNSを閲覧・フォロー</t>
  </si>
  <si>
    <t>学術調査・研究（含む現地調査）, 研究発表会、報告会、講演会等, 勉強会、研究会、セミナー等（土木技術者・学生向け）, 教育、啓発、広報活動（一般市民・児童生徒向け）, 図書、印刷物、映像資料等の製作, 表彰、評価、奨励、援助</t>
  </si>
  <si>
    <t>研究発表会、報告会、講演会等, 教育、啓発、広報活動（一般市民・児童生徒向け）, 図書、印刷物、映像資料等の製作, 表彰、評価、奨励、援助</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</si>
  <si>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デジタルアーカイブを閲覧, 土木学会の書籍を購入, 土木学会公式SNSを閲覧・フォロー</t>
  </si>
  <si>
    <t>会報（土木学会誌）を閲覧, 土木学会論文集の論文を閲覧, デジタルアーカイブを閲覧, 土木学会の書籍を購入</t>
  </si>
  <si>
    <t>会報（土木学会誌）を閲覧, 土木学会論文集の論文を閲覧, 全国大会や研究発表会に「聴講者」として参加, 講習会・講演会に「受講者」として参加, その他イベントに参加, 本部の役員・委員・幹事等に就任, デジタルアーカイブを閲覧, 土木学会の書籍を購入, 土木学会公式SNSを閲覧・フォロー</t>
  </si>
  <si>
    <t>会報（土木学会誌）を閲覧, 全国大会や研究発表会に「聴講者」として参加, 論文等を投稿、全国大会や研究発表会に「発表者」として参加, 土木学会公式SNSを閲覧・フォロー</t>
  </si>
  <si>
    <t>土木学会論文集の論文を閲覧, 土木学会公式SNSを閲覧・フォロー</t>
  </si>
  <si>
    <t>研究発表会、報告会、講演会等, 勉強会、研究会、セミナー等（土木技術者・学生向け）, 国際交流・貢献活動</t>
  </si>
  <si>
    <t>学術調査・研究（含む現地調査）, 災害調査・報告, 勉強会、研究会、セミナー等（土木技術者・学生向け）, 国際交流・貢献活動</t>
  </si>
  <si>
    <t>会報（土木学会誌）を閲覧, 会報（土木学会誌）に投稿, 全国大会や研究発表会に「聴講者」として参加, 講習会・講演会に「受講者」として参加, その他イベントに参加, 本部の役員・委員・幹事等に就任, デジタルアーカイブを閲覧, 土木学会の書籍を購入, 土木学会公式SNSを閲覧・フォロー</t>
  </si>
  <si>
    <t>会報（土木学会誌）を閲覧, その他イベントに参加, 本部の役員・委員・幹事等に就任, デジタルアーカイブを閲覧, 土木学会公式SNSを閲覧・フォロー</t>
  </si>
  <si>
    <t>学術調査・研究（含む現地調査）, 研究発表会、報告会、講演会等, 現場見学会、インフラ体験ツアー, 災害調査・報告, 勉強会、研究会、セミナー等（土木技術者・学生向け）, 教育、啓発、広報活動（一般市民・児童生徒向け）, 国際交流・貢献活動</t>
  </si>
  <si>
    <t>会報（土木学会誌）を閲覧, 土木学会論文集の論文を閲覧, 全国大会や研究発表会に「聴講者」として参加, 講習会・講演会に「受講者」として参加, 本部の役員・委員・幹事等に就任, 土木学会の書籍を購入, 土木学会公式SNSを閲覧・フォロー</t>
  </si>
  <si>
    <t>会報（土木学会誌）を閲覧, 土木学会論文集の論文を閲覧, その他イベントに参加, 本部の役員・委員・幹事等に就任, 土木学会公式SNSを閲覧・フォロー</t>
  </si>
  <si>
    <t>研究発表会、報告会、講演会等, 勉強会、研究会、セミナー等（土木技術者・学生向け）, 教育、啓発、広報活動（一般市民・児童生徒向け）, 表彰、評価、奨励、援助</t>
  </si>
  <si>
    <t>会報（土木学会誌）を閲覧, 論文等を投稿、全国大会や研究発表会に「発表者」として参加, 講習会・講演会に「講師・講演者」として参加, その他イベントに参加, 本部の役員・委員・幹事等に就任, 土木学会公式SNSを閲覧・フォロー</t>
  </si>
  <si>
    <t>会報（土木学会誌）を閲覧, 全国大会や研究発表会に「発表者」として参加, 講習会・講演会に「講師・講演者」として参加, その他イベントに参加, 本部の役員・委員・幹事等に就任, 土木学会公式SNSを閲覧・フォロー</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</si>
  <si>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講習会・講演会に「講師・講演者」として参加, その他イベントに参加, 支部の役員・委員・幹事等に就任, 本部の役員・委員・幹事等に就任, デジタルアーカイブを閲覧, 土木学会の書籍を購入, 土木学会公式SNSを閲覧・フォロー</t>
  </si>
  <si>
    <t>会報（土木学会誌）を閲覧, 会報（土木学会誌）に投稿, 土木学会論文集の論文を閲覧, 土木学会論文集に論文を投稿, 全国大会や研究発表会に「聴講者」として参加, 全国大会や研究発表会に「発表者」として参加, 講習会・講演会に「受講者」として参加, 講習会・講演会に「講師・講演者」として参加, その他イベントに参加, 支部の役員・委員・幹事等に就任, 本部の役員・委員・幹事等に就任, デジタルアーカイブを閲覧, 土木学会の書籍を購入, 土木学会公式SNSを閲覧・フォロー</t>
  </si>
  <si>
    <t>会報（土木学会誌）を閲覧, 土木学会論文集に論文を投稿, 講習会・講演会に「受講者」として参加, その他イベントに参加, 土木学会公式SNSを閲覧・フォロー</t>
  </si>
  <si>
    <t>会報（土木学会誌）を閲覧, 土木学会論文集に論文を投稿, その他イベントに参加, 土木学会公式SNSを閲覧・フォロー</t>
  </si>
  <si>
    <t>現場見学会、インフラ体験ツアー, 教育、啓発、広報活動（一般市民・児童生徒向け）, 図書、印刷物、映像資料等の製作</t>
  </si>
  <si>
    <t>会報（土木学会誌）を閲覧, 土木学会論文集に論文を投稿, 全国大会や研究発表会に「聴講者」として参加, 講習会・講演会に「受講者」として参加, デジタルアーカイブを閲覧, 土木学会の書籍を購入, 土木学会公式SNSを閲覧・フォロー</t>
  </si>
  <si>
    <t>会報（土木学会誌）を閲覧, 土木学会論文集の論文を閲覧, 講習会・講演会に「受講者」として参加, デジタルアーカイブを閲覧, 土木学会の書籍を購入, 土木学会公式SNSを閲覧・フォロー</t>
  </si>
  <si>
    <t>デジタルアーカイブを閲覧, 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</si>
  <si>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本部の役員・委員・幹事等に就任, 土木学会の書籍を購入</t>
  </si>
  <si>
    <t>会報（土木学会誌）を閲覧, 土木学会論文集の論文を閲覧, 本部の役員・委員・幹事等に就任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</si>
  <si>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土木学会の書籍を購入, 土木学会公式SNSを閲覧・フォロー</t>
  </si>
  <si>
    <t>会報（土木学会誌）を閲覧, 土木学会論文集の論文を閲覧, 土木学会論文集に論文を投稿, 全国大会や研究発表会に「聴講者」として参加, 全国大会や研究発表会に「発表者」として参加, 講習会・講演会に「受講者」として参加, その他イベントに参加</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</si>
  <si>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 本部の役員・委員・幹事等に就任, 土木学会の書籍を購入</t>
  </si>
  <si>
    <t>土木学会論文集の論文を閲覧, 講習会・講演会に「講師・講演者」として参加, その他イベントに参加</t>
  </si>
  <si>
    <t>学術調査・研究（含む現地調査）, 研究発表会、報告会、講演会等, 勉強会、研究会、セミナー等（土木技術者・学生向け）, 図書、印刷物、映像資料等の製作, 表彰、評価、奨励、援助, 国際交流・貢献活動</t>
  </si>
  <si>
    <t>研究発表会、報告会、講演会等, 勉強会、研究会、セミナー等（土木技術者・学生向け）, 図書、印刷物、映像資料等の製作, 表彰、評価、奨励、援助, 国際交流・貢献活動</t>
  </si>
  <si>
    <t>会報（土木学会誌）を閲覧, 土木学会論文集の論文を閲覧, 論文等を投稿、全国大会や研究発表会に「発表者」として参加, 講習会・講演会に「受講者」として参加, デジタルアーカイブを閲覧</t>
  </si>
  <si>
    <t>土木学会論文集の論文を閲覧, 全国大会や研究発表会に「聴講者」として参加, 講習会・講演会に「受講者」として参加</t>
  </si>
  <si>
    <t>会報（土木学会誌）を閲覧, 土木学会論文集の論文を閲覧, 全国大会や研究発表会に「聴講者」として参加, 講習会・講演会に「受講者」として参加, 本部の役員・委員・幹事等に就任</t>
  </si>
  <si>
    <t>会報（土木学会誌）を閲覧, 土木学会論文集の論文を閲覧, 講習会・講演会に「受講者」として参加, その他イベントに参加</t>
  </si>
  <si>
    <t>会報（土木学会誌）を閲覧, 土木学会論文集の論文を閲覧, 土木学会論文集に論文を投稿, 全国大会や研究発表会に「聴講者」として参加</t>
  </si>
  <si>
    <t>会報（土木学会誌）を閲覧, 全国大会や研究発表会に「聴講者」として参加, 論文等を投稿、全国大会や研究発表会に「発表者」として参加, 講習会・講演会に「受講者」として参加, その他イベントに参加, 本部の役員・委員・幹事等に就任, デジタルアーカイブを閲覧, 土木学会公式SNSを閲覧・フォロー</t>
  </si>
  <si>
    <t>会報（土木学会誌）を閲覧, 全国大会や研究発表会に「発表者」として参加, その他イベントに参加, 本部の役員・委員・幹事等に就任</t>
  </si>
  <si>
    <t>勉強会、研究会、セミナー等（土木技術者・学生向け）, 教育、啓発、広報活動（一般市民・児童生徒向け）</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</si>
  <si>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 本部の役員・委員・幹事等に就任, デジタルアーカイブを閲覧, 土木学会の書籍を購入</t>
  </si>
  <si>
    <t>会報（土木学会誌）を閲覧, 土木学会論文集の論文を閲覧, 全国大会や研究発表会に「聴講者」として参加, 講習会・講演会に「講師・講演者」として参加, 支部の役員・委員・幹事等に就任, 本部の役員・委員・幹事等に就任, 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</si>
  <si>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デジタルアーカイブを閲覧, 土木学会の書籍を購入</t>
  </si>
  <si>
    <t>土木学会論文集の論文を閲覧, 土木学会論文集に論文を投稿, 全国大会や研究発表会に「聴講者」として参加, 講習会・講演会に「受講者」として参加, その他イベントに参加, デジタルアーカイブを閲覧, 土木学会の書籍を購入</t>
  </si>
  <si>
    <t>学術調査・研究（含む現地調査）, 研究発表会、報告会、講演会等, 現場見学会、インフラ体験ツアー, 勉強会、研究会、セミナー等（土木技術者・学生向け）, 図書、印刷物、映像資料等の製作, 表彰、評価、奨励、援助</t>
  </si>
  <si>
    <t>学術調査・研究（含む現地調査）, 研究発表会、報告会、講演会等, 現場見学会、インフラ体験ツアー, 勉強会、研究会、セミナー等（土木技術者・学生向け）, 図書、印刷物、映像資料等の製作, 表彰、評価、奨励、援助, 国際交流・貢献活動</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</si>
  <si>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支部の役員・委員・幹事等に就任, 土木学会の書籍を購入, 土木学会公式SNSを閲覧・フォロー</t>
  </si>
  <si>
    <t>会報（土木学会誌）を閲覧, 土木学会論文集の論文を閲覧, 土木学会論文集に論文を投稿, 全国大会や研究発表会に「聴講者」として参加, 全国大会や研究発表会に「発表者」として参加, 土木学会の書籍を購入, 土木学会公式SNSを閲覧・フォロー</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</si>
  <si>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t>
  </si>
  <si>
    <t>会報（土木学会誌）を閲覧, 全国大会や研究発表会に「聴講者」として参加, 講習会・講演会に「受講者」として参加, その他イベントに参加</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</si>
  <si>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支部の役員・委員・幹事等に就任, 土木学会の書籍を購入, 土木学会公式SNSを閲覧・フォロー</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</si>
  <si>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デジタルアーカイブを閲覧, 土木学会公式SNSを閲覧・フォロー</t>
  </si>
  <si>
    <t>会報（土木学会誌）を閲覧, 土木学会論文集の論文を閲覧, 土木学会論文集に論文を投稿, デジタルアーカイブを閲覧</t>
  </si>
  <si>
    <t>会報（土木学会誌）を閲覧, 土木学会論文集の論文を閲覧, 論文等を投稿、全国大会や研究発表会に「発表者」として参加, 本部の役員・委員・幹事等に就任</t>
  </si>
  <si>
    <t>研究発表会、報告会、講演会等, 国際交流・貢献活動</t>
  </si>
  <si>
    <t>国際交流・貢献活動</t>
  </si>
  <si>
    <t>会報（土木学会誌）を閲覧, 全国大会や研究発表会に「聴講者」として参加, 論文等を投稿、全国大会や研究発表会に「発表者」として参加, その他イベントに参加, 土木学会の書籍を購入</t>
  </si>
  <si>
    <t>会報（土木学会誌）を閲覧, 会報（土木学会誌）に投稿, 土木学会論文集の論文を閲覧, 土木学会論文集に論文を投稿, 全国大会や研究発表会に「聴講者」として参加, 全国大会や研究発表会に「発表者」として参加, その他イベントに参加</t>
  </si>
  <si>
    <t>土木学会論文集の論文を閲覧, 土木学会論文集に論文を投稿, 全国大会や研究発表会に「聴講者」として参加, 論文等を投稿、全国大会や研究発表会に「発表者」として参加, 支部の役員・委員・幹事等に就任, 本部の役員・委員・幹事等に就任</t>
  </si>
  <si>
    <t>全国大会や研究発表会に「聴講者」として参加, 全国大会や研究発表会に「発表者」として参加, 支部の役員・委員・幹事等に就任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</si>
  <si>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講習会・講演会に「講師・講演者」として参加, 支部の役員・委員・幹事等に就任, 土木学会の書籍を購入</t>
  </si>
  <si>
    <t>学術調査・研究（含む現地調査）, 研究発表会、報告会、講演会等, 災害調査・報告, 国際交流・貢献活動</t>
  </si>
  <si>
    <t>会報（土木学会誌）を閲覧, 土木学会論文集の論文を閲覧, 全国大会や研究発表会に「聴講者」として参加, 論文等を投稿、全国大会や研究発表会に「発表者」として参加, 講習会・講演会に「受講者」として参加, 支部の役員・委員・幹事等に就任</t>
  </si>
  <si>
    <t>会報（土木学会誌）を閲覧, 講習会・講演会に「受講者」として参加, 支部の役員・委員・幹事等に就任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</si>
  <si>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支部の役員・委員・幹事等に就任, 土木学会の書籍を購入</t>
  </si>
  <si>
    <t>会報（土木学会誌）を閲覧, 土木学会論文集の論文を閲覧, 全国大会や研究発表会に「聴講者」として参加, 講習会・講演会に「受講者」として参加, その他イベントに参加, 支部の役員・委員・幹事等に就任</t>
  </si>
  <si>
    <t>学術調査・研究（含む現地調査）, 研究発表会、報告会、講演会等, 現場見学会、インフラ体験ツアー, 災害調査・報告, 勉強会、研究会、セミナー等（土木技術者・学生向け）, 教育、啓発、広報活動（一般市民・児童生徒向け）</t>
  </si>
  <si>
    <t>会報（土木学会誌）を閲覧, 講習会・講演会に「受講者」として参加, その他イベントに参加, 支部の役員・委員・幹事等に就任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</si>
  <si>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支部の役員・委員・幹事等に就任, 土木学会の書籍を購入, 土木学会公式SNSを閲覧・フォロー</t>
  </si>
  <si>
    <t>会報（土木学会誌）を閲覧, 土木学会論文集の論文を閲覧, 全国大会や研究発表会に「聴講者」として参加, 論文等を投稿、全国大会や研究発表会に「発表者」として参加, 支部の役員・委員・幹事等に就任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</si>
  <si>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 土木学会の書籍を購入</t>
  </si>
  <si>
    <t>会報（土木学会誌）を閲覧, 土木学会論文集の論文を閲覧, 全国大会や研究発表会に「聴講者」として参加, 全国大会や研究発表会に「発表者」として参加, 講習会・講演会に「受講者」として参加, 講習会・講演会に「講師・講演者」として参加, その他イベントに参加, 支部の役員・委員・幹事等に就任, 土木学会の書籍を購入</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</si>
  <si>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本部の役員・委員・幹事等に就任, デジタルアーカイブを閲覧, 土木学会の書籍を購入, 土木学会公式SNSを閲覧・フォロー</t>
  </si>
  <si>
    <t>会報（土木学会誌）を閲覧, 土木学会論文集の論文を閲覧, 全国大会や研究発表会に「聴講者」として参加, 講習会・講演会に「受講者」として参加, 講習会・講演会に「講師・講演者」として参加, その他イベントに参加, 本部の役員・委員・幹事等に就任, デジタルアーカイブを閲覧, 土木学会の書籍を購入, 土木学会公式SNSを閲覧・フォロー</t>
  </si>
  <si>
    <t>学術調査・研究（含む現地調査）, 研究発表会、報告会、講演会等, 現場見学会、インフラ体験ツアー, 災害調査・報告, 図書、印刷物、映像資料等の製作, 表彰、評価、奨励、援助, 関わったものはない</t>
  </si>
  <si>
    <t>会報（土木学会誌）を閲覧, 土木学会論文集の論文を閲覧, 全国大会や研究発表会に「聴講者」として参加, 土木学会の書籍を購入</t>
  </si>
  <si>
    <t>学術調査・研究（含む現地調査）, 研究発表会、報告会、講演会等, 勉強会、研究会、セミナー等（土木技術者・学生向け）, 表彰、評価、奨励、援助, 国際交流・貢献活動</t>
  </si>
  <si>
    <t>会報（土木学会誌）を閲覧, 土木学会論文集の論文を閲覧, 土木学会論文集に論文を投稿, 論文等を投稿、全国大会や研究発表会に「発表者」として参加, 講習会・講演会に「講師・講演者」として参加, その他イベントに参加, 支部の役員・委員・幹事等に就任, 本部の役員・委員・幹事等に就任, デジタルアーカイブを閲覧, 土木学会の書籍を購入, 土木学会公式SNSを閲覧・フォロー</t>
  </si>
  <si>
    <t>会報（土木学会誌）を閲覧, 土木学会論文集の論文を閲覧, 全国大会や研究発表会に「発表者」として参加, 講習会・講演会に「講師・講演者」として参加, その他イベントに参加, 支部の役員・委員・幹事等に就任, 本部の役員・委員・幹事等に就任, 土木学会の書籍を購入, 土木学会公式SNSを閲覧・フォロー</t>
  </si>
  <si>
    <t>学術調査・研究（含む現地調査）, 現場見学会、インフラ体験ツアー, 勉強会、研究会、セミナー等（土木技術者・学生向け）</t>
  </si>
  <si>
    <t>会報（土木学会誌）を閲覧, 会報（土木学会誌）に投稿, 土木学会論文集の論文を閲覧, 土木学会論文集に論文を投稿, 論文等を投稿、全国大会や研究発表会に「発表者」として参加, その他イベントに参加, 支部の役員・委員・幹事等に就任, デジタルアーカイブを閲覧</t>
  </si>
  <si>
    <t>会報（土木学会誌）を閲覧, 会報（土木学会誌）に投稿, 土木学会論文集の論文を閲覧, 全国大会や研究発表会に「発表者」として参加, 支部の役員・委員・幹事等に就任, デジタルアーカイブを閲覧</t>
  </si>
  <si>
    <t>学術調査・研究（含む現地調査）, 研究発表会、報告会、講演会等, 勉強会、研究会、セミナー等（土木技術者・学生向け）, 教育、啓発、広報活動（一般市民・児童生徒向け）</t>
  </si>
  <si>
    <t>土木学会論文集の論文を閲覧, 土木学会論文集に論文を投稿, 論文等を投稿、全国大会や研究発表会に「発表者」として参加, 講習会・講演会に「受講者」として参加, 講習会・講演会に「講師・講演者」として参加, 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</si>
  <si>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支部の役員・委員・幹事等に就任, デジタルアーカイブを閲覧, 土木学会の書籍を購入</t>
  </si>
  <si>
    <t>土木学会論文集の論文を閲覧, 全国大会や研究発表会に「聴講者」として参加, 全国大会や研究発表会に「発表者」として参加, 支部の役員・委員・幹事等に就任, デジタルアーカイブを閲覧, 土木学会の書籍を購入</t>
  </si>
  <si>
    <t>会報（土木学会誌）を閲覧, 土木学会論文集の論文を閲覧, 全国大会や研究発表会に「聴講者」として参加, 論文等を投稿、全国大会や研究発表会に「発表者」として参加, 講習会・講演会に「受講者」として参加, 講習会・講演会に「講師・講演者」として参加, 支部の役員・委員・幹事等に就任, デジタルアーカイブを閲覧, 土木学会の書籍を購入</t>
  </si>
  <si>
    <t>会報（土木学会誌）を閲覧, 講習会・講演会に「講師・講演者」として参加, 支部の役員・委員・幹事等に就任, 土木学会の書籍を購入</t>
  </si>
  <si>
    <t>研究発表会、報告会、講演会等, 勉強会、研究会、セミナー等（土木技術者・学生向け）, 図書、印刷物、映像資料等の製作, 表彰、評価、奨励、援助</t>
  </si>
  <si>
    <t>会報（土木学会誌）を閲覧, 全国大会や研究発表会に「聴講者」として参加, 講習会・講演会に「受講者」として参加, その他イベントに参加, 支部の役員・委員・幹事等に就任, 本部の役員・委員・幹事等に就任, 土木学会の書籍を購入, 土木学会公式SNSを閲覧・フォロー</t>
  </si>
  <si>
    <t>会報（土木学会誌）を閲覧, 全国大会や研究発表会に「聴講者」として参加, 講習会・講演会に「受講者」として参加, その他イベントに参加, 支部の役員・委員・幹事等に就任, 本部の役員・委員・幹事等に就任, 土木学会公式SNSを閲覧・フォロー</t>
  </si>
  <si>
    <t>会報（土木学会誌）を閲覧, 土木学会論文集に論文を投稿, 論文等を投稿、全国大会や研究発表会に「発表者」として参加, 講習会・講演会に「受講者」として参加, 講習会・講演会に「講師・講演者」として参加</t>
  </si>
  <si>
    <t>会報（土木学会誌）を閲覧, 全国大会や研究発表会に「発表者」として参加, 支部の役員・委員・幹事等に就任</t>
  </si>
  <si>
    <t>会報（土木学会誌）を閲覧, 全国大会や研究発表会に「聴講者」として参加, 論文等を投稿、全国大会や研究発表会に「発表者」として参加, 支部の役員・委員・幹事等に就任</t>
  </si>
  <si>
    <t>支部の役員・委員・幹事等に就任</t>
  </si>
  <si>
    <t>会報（土木学会誌）を閲覧, 土木学会論文集の論文を閲覧, 全国大会や研究発表会に「聴講者」として参加, 論文等を投稿、全国大会や研究発表会に「発表者」として参加, 講習会・講演会に「受講者」として参加, 支部の役員・委員・幹事等に就任, 土木学会の書籍を購入</t>
  </si>
  <si>
    <t>会報（土木学会誌）を閲覧, 土木学会論文集に論文を投稿, 全国大会や研究発表会に「聴講者」として参加, 支部の役員・委員・幹事等に就任</t>
  </si>
  <si>
    <t>会報（土木学会誌）を閲覧, 土木学会論文集の論文を閲覧, 講習会・講演会に「受講者」として参加, 支部の役員・委員・幹事等に就任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</si>
  <si>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支部の役員・委員・幹事等に就任, 本部の役員・委員・幹事等に就任, デジタルアーカイブを閲覧, 土木学会の書籍を購入, 土木学会公式SNSを閲覧・フォロー</t>
  </si>
  <si>
    <t>会報（土木学会誌）を閲覧, 土木学会論文集の論文を閲覧, 全国大会や研究発表会に「聴講者」として参加, 講習会・講演会に「受講者」として参加, その他イベントに参加</t>
  </si>
  <si>
    <t>会報（土木学会誌）を閲覧, 土木学会論文集の論文を閲覧, 全国大会や研究発表会に「聴講者」として参加, 講習会・講演会に「受講者」として参加, 支部の役員・委員・幹事等に就任, 土木学会の書籍を購入</t>
  </si>
  <si>
    <t>会報（土木学会誌）を閲覧, 土木学会論文集の論文を閲覧, 講習会・講演会に「受講者」として参加, 支部の役員・委員・幹事等に就任, 土木学会の書籍を購入</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</si>
  <si>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支部の役員・委員・幹事等に就任</t>
  </si>
  <si>
    <t>会報（土木学会誌）を閲覧, 土木学会論文集の論文を閲覧, 全国大会や研究発表会に「聴講者」として参加, 講習会・講演会に「受講者」として参加, 支部の役員・委員・幹事等に就任</t>
  </si>
  <si>
    <t>論文等を投稿、全国大会や研究発表会に「発表者」として参加, 支部の役員・委員・幹事等に就任</t>
  </si>
  <si>
    <t>会報（土木学会誌）を閲覧, 土木学会論文集の論文を閲覧, 全国大会や研究発表会に「聴講者」として参加, 講習会・講演会に「受講者」として参加, 支部の役員・委員・幹事等に就任, デジタルアーカイブを閲覧, 土木学会の書籍を購入</t>
  </si>
  <si>
    <t>会報（土木学会誌）を閲覧, 支部の役員・委員・幹事等に就任, 土木学会の書籍を購入</t>
  </si>
  <si>
    <t>会報（土木学会誌）を閲覧, その他イベントに参加, 支部の役員・委員・幹事等に就任, 土木学会公式SNSを閲覧・フォロー</t>
  </si>
  <si>
    <t>全国大会や研究発表会に「聴講者」として参加, 論文等を投稿、全国大会や研究発表会に「発表者」として参加, 講習会・講演会に「受講者」として参加</t>
  </si>
  <si>
    <t>全国大会や研究発表会に「聴講者」として参加, 講習会・講演会に「受講者」として参加</t>
  </si>
  <si>
    <t>会報（土木学会誌）を閲覧, その他イベントに参加, 支部の役員・委員・幹事等に就任</t>
  </si>
  <si>
    <t>名誉会員</t>
  </si>
  <si>
    <t>会報（土木学会誌）を閲覧, 全国大会や研究発表会に「聴講者」として参加, 講習会・講演会に「受講者」として参加, その他イベントに参加, 本部の役員・委員・幹事等に就任, デジタルアーカイブを閲覧, 土木学会の書籍を購入, 土木学会公式SNSを閲覧・フォロー</t>
  </si>
  <si>
    <t>会報（土木学会誌）を閲覧, その他イベントに参加, 支部の役員・委員・幹事等に就任, デジタルアーカイブを閲覧, 土木学会公式SNSを閲覧・フォロー</t>
  </si>
  <si>
    <t>研究発表会、報告会、講演会等, 現場見学会、インフラ体験ツアー, 勉強会、研究会、セミナー等（土木技術者・学生向け）, 表彰、評価、奨励、援助, 国際交流・貢献活動</t>
  </si>
  <si>
    <t>研究発表会、報告会、講演会等, 現場見学会、インフラ体験ツアー, 勉強会、研究会、セミナー等（土木技術者・学生向け）, 国際交流・貢献活動</t>
  </si>
  <si>
    <t>会報（土木学会誌）を閲覧, 土木学会論文集の論文を閲覧, 土木学会論文集に論文を投稿, 論文等を投稿、全国大会や研究発表会に「発表者」として参加, 講習会・講演会に「受講者」として参加, 講習会・講演会に「講師・講演者」として参加, その他イベントに参加, 支部の役員・委員・幹事等に就任, 本部の役員・委員・幹事等に就任, 土木学会の書籍を購入</t>
  </si>
  <si>
    <t>学術調査・研究（含む現地調査）, 研究発表会、報告会、講演会等, 現場見学会、インフラ体験ツアー, 災害調査・報告, 勉強会、研究会、セミナー等（土木技術者・学生向け）, 教育、啓発、広報活動（一般市民・児童生徒向け）, 表彰、評価、奨励、援助, 国際交流・貢献活動</t>
  </si>
  <si>
    <t>学術調査・研究（含む現地調査）, 研究発表会、報告会、講演会等, 現場見学会、インフラ体験ツアー, 災害調査・報告, 表彰、評価、奨励、援助</t>
  </si>
  <si>
    <t>会報（土木学会誌）を閲覧, 全国大会や研究発表会に「聴講者」として参加, 論文等を投稿、全国大会や研究発表会に「発表者」として参加, 講習会・講演会に「受講者」として参加, 支部の役員・委員・幹事等に就任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</si>
  <si>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支部の役員・委員・幹事等に就任, デジタルアーカイブを閲覧, 土木学会の書籍を購入</t>
  </si>
  <si>
    <t>会報（土木学会誌）を閲覧, 土木学会論文集の論文を閲覧, 講習会・講演会に「受講者」として参加, 支部の役員・委員・幹事等に就任, デジタルアーカイブを閲覧, 土木学会の書籍を購入</t>
  </si>
  <si>
    <t>会報（土木学会誌）を閲覧, 土木学会論文集の論文を閲覧, 支部の役員・委員・幹事等に就任, デジタルアーカイブを閲覧</t>
  </si>
  <si>
    <t>土木学会論文集に論文を投稿, 支部の役員・委員・幹事等に就任</t>
  </si>
  <si>
    <t>土木学会論文集の論文を閲覧, 土木学会論文集に論文を投稿, 論文等を投稿、全国大会や研究発表会に「発表者」として参加, 支部の役員・委員・幹事等に就任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</si>
  <si>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本部の役員・委員・幹事等に就任, 土木学会の書籍を購入, 土木学会公式SNSを閲覧・フォロー</t>
  </si>
  <si>
    <t>会報（土木学会誌）を閲覧, 会報（土木学会誌）に投稿, 土木学会論文集の論文を閲覧, 全国大会や研究発表会に「聴講者」として参加, 講習会・講演会に「受講者」として参加, 講習会・講演会に「講師・講演者」として参加, 本部の役員・委員・幹事等に就任, 土木学会の書籍を購入, 土木学会公式SNSを閲覧・フォロー</t>
  </si>
  <si>
    <t>その他イベントに参加, 支部の役員・委員・幹事等に就任</t>
  </si>
  <si>
    <t>土木学会論文集の論文を閲覧, 土木学会論文集に論文を投稿, 論文等を投稿、全国大会や研究発表会に「発表者」として参加</t>
  </si>
  <si>
    <t>会報（土木学会誌）を閲覧, 論文等を投稿、全国大会や研究発表会に「発表者」として参加, 講習会・講演会に「受講者」として参加</t>
  </si>
  <si>
    <t>会報（土木学会誌）を閲覧, 土木学会論文集の論文を閲覧, 全国大会や研究発表会に「聴講者」として参加, 支部の役員・委員・幹事等に就任</t>
  </si>
  <si>
    <t>会報（土木学会誌）を閲覧, 土木学会論文集の論文を閲覧, 全国大会や研究発表会に「聴講者」として参加, 論文等を投稿、全国大会や研究発表会に「発表者」として参加, 講習会・講演会に「受講者」として参加, 支部の役員・委員・幹事等に就任, 土木学会の書籍を購入, 土木学会公式SNSを閲覧・フォロー</t>
  </si>
  <si>
    <t>会報（土木学会誌）を閲覧, 会報（土木学会誌）に投稿, 土木学会論文集の論文を閲覧, 全国大会や研究発表会に「聴講者」として参加, 論文等を投稿、全国大会や研究発表会に「発表者」として参加, 講習会・講演会に「受講者」として参加, 講習会・講演会に「講師・講演者」として参加, 支部の役員・委員・幹事等に就任, 本部の役員・委員・幹事等に就任, 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</si>
  <si>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支部の役員・委員・幹事等に就任, デジタルアーカイブを閲覧</t>
  </si>
  <si>
    <t>研究発表会、報告会、講演会等, 教育、啓発、広報活動（一般市民・児童生徒向け）, 表彰、評価、奨励、援助</t>
  </si>
  <si>
    <t>会報（土木学会誌）を閲覧, 論文等を投稿、全国大会や研究発表会に「発表者」として参加, 支部の役員・委員・幹事等に就任</t>
  </si>
  <si>
    <t>会報（土木学会誌）を閲覧, 土木学会論文集の論文を閲覧, 土木学会論文集に論文を投稿, 論文等を投稿、全国大会や研究発表会に「発表者」として参加, 講習会・講演会に「受講者」として参加, 支部の役員・委員・幹事等に就任, 土木学会の書籍を購入</t>
  </si>
  <si>
    <t>論文等を投稿、全国大会や研究発表会に「発表者」として参加, 講習会・講演会に「講師・講演者」として参加</t>
  </si>
  <si>
    <t>全国大会や研究発表会に「発表者」として参加, その他イベントに参加</t>
  </si>
  <si>
    <t>会報（土木学会誌）を閲覧, 土木学会論文集の論文を閲覧, 土木学会の書籍を購入, 土木学会公式SNSを閲覧・フォロー</t>
  </si>
  <si>
    <t>会報（土木学会誌）を閲覧, デジタルアーカイブを閲覧, 土木学会の書籍を購入, 土木学会公式SNSを閲覧・フォロー</t>
  </si>
  <si>
    <t>講習会・講演会に「受講者」として参加, 支部の役員・委員・幹事等に就任</t>
  </si>
  <si>
    <t>会報（土木学会誌）を閲覧, 土木学会論文集の論文を閲覧, 全国大会や研究発表会に「聴講者」として参加, 論文等を投稿、全国大会や研究発表会に「発表者」として参加, 講習会・講演会に「受講者」として参加, 本部の役員・委員・幹事等に就任</t>
  </si>
  <si>
    <t>会報（土木学会誌）を閲覧, 土木学会論文集の論文を閲覧, 土木学会論文集に論文を投稿, その他イベントに参加, 支部の役員・委員・幹事等に就任</t>
  </si>
  <si>
    <t>会報（土木学会誌）を閲覧, 土木学会論文集の論文を閲覧, その他イベントに参加, 支部の役員・委員・幹事等に就任</t>
  </si>
  <si>
    <t>研究発表会、報告会、講演会等, 現場見学会、インフラ体験ツアー, 表彰、評価、奨励、援助</t>
  </si>
  <si>
    <t>会報（土木学会誌）を閲覧, 会報（土木学会誌）に投稿, 支部の役員・委員・幹事等に就任, デジタルアーカイブを閲覧</t>
  </si>
  <si>
    <t>土木学会論文集の論文を閲覧, 土木学会論文集に論文を投稿, 支部の役員・委員・幹事等に就任</t>
  </si>
  <si>
    <t>会報（土木学会誌）を閲覧, 論文等を投稿、全国大会や研究発表会に「発表者」として参加, 講習会・講演会に「受講者」として参加, 支部の役員・委員・幹事等に就任, デジタルアーカイブを閲覧, 土木学会の書籍を購入</t>
  </si>
  <si>
    <t>全国大会や研究発表会に「聴講者」として参加, 論文等を投稿、全国大会や研究発表会に「発表者」として参加, 講習会・講演会に「受講者」として参加, 支部の役員・委員・幹事等に就任, デジタルアーカイブを閲覧</t>
  </si>
  <si>
    <t>支部の役員・委員・幹事等に就任, デジタルアーカイブを閲覧</t>
  </si>
  <si>
    <t>学術調査・研究（含む現地調査）, 勉強会、研究会、セミナー等（土木技術者・学生向け）, 教育、啓発、広報活動（一般市民・児童生徒向け）, 表彰、評価、奨励、援助</t>
  </si>
  <si>
    <t>会報（土木学会誌）を閲覧, 土木学会論文集の論文を閲覧, 土木学会論文集に論文を投稿, 論文等を投稿、全国大会や研究発表会に「発表者」として参加, その他イベントに参加, 土木学会の書籍を購入</t>
  </si>
  <si>
    <t>会報（土木学会誌）を閲覧, 全国大会や研究発表会に「聴講者」として参加, 論文等を投稿、全国大会や研究発表会に「発表者」として参加, 講習会・講演会に「受講者」として参加, その他イベントに参加, 土木学会の書籍を購入</t>
  </si>
  <si>
    <t>会報（土木学会誌）を閲覧, 全国大会や研究発表会に「聴講者」として参加, 論文等を投稿、全国大会や研究発表会に「発表者」として参加, 講習会・講演会に「受講者」として参加, 支部の役員・委員・幹事等に就任, 土木学会の書籍を購入, 土木学会公式SNSを閲覧・フォロー</t>
  </si>
  <si>
    <t>会報（土木学会誌）を閲覧, 会報（土木学会誌）に投稿, 土木学会論文集に論文を投稿, 全国大会や研究発表会に「聴講者」として参加, 論文等を投稿、全国大会や研究発表会に「発表者」として参加, 講習会・講演会に「受講者」として参加, 講習会・講演会に「講師・講演者」として参加, 支部の役員・委員・幹事等に就任, 本部の役員・委員・幹事等に就任</t>
  </si>
  <si>
    <t>学術調査・研究（含む現地調査）, 研究発表会、報告会、講演会等, 現場見学会、インフラ体験ツアー, 勉強会、研究会、セミナー等（土木技術者・学生向け）</t>
  </si>
  <si>
    <t>会報（土木学会誌）を閲覧, 講習会・講演会に「受講者」として参加, その他イベントに参加, 支部の役員・委員・幹事等に就任, 土木学会の書籍を購入, 土木学会公式SNSを閲覧・フォロー</t>
  </si>
  <si>
    <t>会報（土木学会誌）を閲覧, 土木学会論文集の論文を閲覧,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 本部の役員・委員・幹事等に就任, 土木学会の書籍を購入, 土木学会公式SNSを閲覧・フォロー</t>
  </si>
  <si>
    <t>会報（土木学会誌）を閲覧, 土木学会論文集の論文を閲覧, 全国大会や研究発表会に「聴講者」として参加, 講習会・講演会に「受講者」として参加, 講習会・講演会に「講師・講演者」として参加, その他イベントに参加, 支部の役員・委員・幹事等に就任, 土木学会の書籍を購入, 土木学会公式SNSを閲覧・フォロー</t>
  </si>
  <si>
    <t>研究発表会、報告会、講演会等, 現場見学会、インフラ体験ツアー, 勉強会、研究会、セミナー等（土木技術者・学生向け）, 教育、啓発、広報活動（一般市民・児童生徒向け）, 図書、印刷物、映像資料等の製作</t>
  </si>
  <si>
    <t>会報（土木学会誌）を閲覧, 土木学会論文集の論文を閲覧, 全国大会や研究発表会に「聴講者」として参加, 論文等を投稿、全国大会や研究発表会に「発表者」として参加, 講習会・講演会に「受講者」として参加, 支部の役員・委員・幹事等に就任, デジタルアーカイブを閲覧, 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</si>
  <si>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その他イベントに参加, 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</si>
  <si>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土木学会の書籍を購入, 土木学会公式SNSを閲覧・フォロー</t>
  </si>
  <si>
    <t>会報（土木学会誌）を閲覧, 全国大会や研究発表会に「聴講者」として参加, 講習会・講演会に「受講者」として参加, 土木学会の書籍を購入</t>
  </si>
  <si>
    <t>会報（土木学会誌）を閲覧, 全国大会や研究発表会に「聴講者」として参加, その他イベントに参加</t>
  </si>
  <si>
    <t>会報（土木学会誌）を閲覧, 土木学会論文集の論文を閲覧,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 デジタルアーカイブを閲覧, 土木学会の書籍を購入</t>
  </si>
  <si>
    <t>会報（土木学会誌）を閲覧, 土木学会論文集の論文を閲覧, 全国大会や研究発表会に「聴講者」として参加, 全国大会や研究発表会に「発表者」として参加, 講習会・講演会に「受講者」として参加, 講習会・講演会に「講師・講演者」として参加, 支部の役員・委員・幹事等に就任</t>
  </si>
  <si>
    <t>会報（土木学会誌）を閲覧, 会報（土木学会誌）に投稿, 土木学会論文集の論文を閲覧,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 デジタルアーカイブを閲覧, 土木学会の書籍を購入, 土木学会公式SNSを閲覧・フォロー</t>
  </si>
  <si>
    <t>会報（土木学会誌）を閲覧, 土木学会論文集の論文を閲覧, 支部の役員・委員・幹事等に就任, 土木学会の書籍を購入, 土木学会公式SNSを閲覧・フォロー</t>
  </si>
  <si>
    <t>会報（土木学会誌）を閲覧, 土木学会論文集に論文を投稿, 全国大会や研究発表会に「発表者」として参加, 支部の役員・委員・幹事等に就任</t>
  </si>
  <si>
    <t>土木学会論文集の論文を閲覧, 全国大会や研究発表会に「聴講者」として参加, その他イベントに参加</t>
  </si>
  <si>
    <t>土木学会論文集の論文を閲覧, 全国大会や研究発表会に「聴講者」として参加, 講習会・講演会に「受講者」として参加, 支部の役員・委員・幹事等に就任</t>
  </si>
  <si>
    <t>会報（土木学会誌）を閲覧, 会報（土木学会誌）に投稿, 土木学会論文集の論文を閲覧, 土木学会論文集に論文を投稿, 論文等を投稿、全国大会や研究発表会に「発表者」として参加, 支部の役員・委員・幹事等に就任</t>
  </si>
  <si>
    <t>会報（土木学会誌）を閲覧, 土木学会論文集の論文を閲覧, 土木学会論文集に論文を投稿, 全国大会や研究発表会に「発表者」として参加, 支部の役員・委員・幹事等に就任</t>
  </si>
  <si>
    <t>会報（土木学会誌）を閲覧, その他イベントに参加, 支部の役員・委員・幹事等に就任, 土木学会の書籍を購入</t>
  </si>
  <si>
    <t>会報（土木学会誌）を閲覧, 全国大会や研究発表会に「聴講者」として参加, 論文等を投稿、全国大会や研究発表会に「発表者」として参加, 講習会・講演会に「受講者」として参加, 支部の役員・委員・幹事等に就任, デジタルアーカイブを閲覧, 土木学会の書籍を購入</t>
  </si>
  <si>
    <t>会報（土木学会誌）を閲覧, 会報（土木学会誌）に投稿, 全国大会や研究発表会に「聴講者」として参加, 論文等を投稿、全国大会や研究発表会に「発表者」として参加, 講習会・講演会に「受講者」として参加, 支部の役員・委員・幹事等に就任, 本部の役員・委員・幹事等に就任, 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</si>
  <si>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その他イベントに参加, 支部の役員・委員・幹事等に就任, 土木学会の書籍を購入</t>
  </si>
  <si>
    <t>会報（土木学会誌）を閲覧, 土木学会論文集の論文を閲覧, 全国大会や研究発表会に「聴講者」として参加, 論文等を投稿、全国大会や研究発表会に「発表者」として参加, 講習会・講演会に「講師・講演者」として参加</t>
  </si>
  <si>
    <t>講習会・講演会に「講師・講演者」として参加</t>
  </si>
  <si>
    <t>会報（土木学会誌）を閲覧, 土木学会論文集の論文を閲覧, 全国大会や研究発表会に「聴講者」として参加, 論文等を投稿、全国大会や研究発表会に「発表者」として参加, 講習会・講演会に「受講者」として参加, 講習会・講演会に「講師・講演者」として参加, デジタルアーカイブを閲覧, 土木学会の書籍を購入</t>
  </si>
  <si>
    <t>講習会・講演会に「受講者」として参加, その他イベントに参加</t>
  </si>
  <si>
    <t>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</si>
  <si>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その他イベントに参加, 支部の役員・委員・幹事等に就任</t>
  </si>
  <si>
    <t>研究発表会、報告会、講演会等, 現場見学会、インフラ体験ツアー, 災害調査・報告, 勉強会、研究会、セミナー等（土木技術者・学生向け）, 教育、啓発、広報活動（一般市民・児童生徒向け）, 表彰、評価、奨励、援助</t>
  </si>
  <si>
    <t>会報（土木学会誌）を閲覧, 土木学会論文集に論文を投稿, 全国大会や研究発表会に「聴講者」として参加, 論文等を投稿、全国大会や研究発表会に「発表者」として参加, 土木学会の書籍を購入</t>
  </si>
  <si>
    <t>会報（土木学会誌）を閲覧, 土木学会論文集に論文を投稿, 全国大会や研究発表会に「聴講者」として参加, 論文等を投稿、全国大会や研究発表会に「発表者」として参加, 支部の役員・委員・幹事等に就任, 土木学会の書籍を購入</t>
  </si>
  <si>
    <t>会報（土木学会誌）を閲覧, 土木学会論文集に論文を投稿, 全国大会や研究発表会に「聴講者」として参加, 全国大会や研究発表会に「発表者」として参加, 支部の役員・委員・幹事等に就任, 土木学会の書籍を購入</t>
  </si>
  <si>
    <t>会報（土木学会誌）を閲覧, 全国大会や研究発表会に「聴講者」として参加, 講習会・講演会に「受講者」として参加, 支部の役員・委員・幹事等に就任, 土木学会の書籍を購入</t>
  </si>
  <si>
    <t>会報（土木学会誌）を閲覧, 土木学会論文集の論文を閲覧, 土木学会論文集に論文を投稿, 全国大会や研究発表会に「聴講者」として参加, 講習会・講演会に「受講者」として参加</t>
  </si>
  <si>
    <t>会報（土木学会誌）を閲覧,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 土木学会の書籍を購入</t>
  </si>
  <si>
    <t>会報（土木学会誌）を閲覧, 全国大会や研究発表会に「聴講者」として参加, 講習会・講演会に「受講者」として参加, その他イベントに参加, 支部の役員・委員・幹事等に就任</t>
  </si>
  <si>
    <t>会報（土木学会誌）を閲覧,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</si>
  <si>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講習会・講演会に「講師・講演者」として参加, その他イベントに参加, 支部の役員・委員・幹事等に就任, 本部の役員・委員・幹事等に就任, 土木学会の書籍を購入</t>
  </si>
  <si>
    <t>会報（土木学会誌）を閲覧, 土木学会論文集の論文を閲覧, 土木学会論文集に論文を投稿, 全国大会や研究発表会に「聴講者」として参加, 全国大会や研究発表会に「発表者」として参加, その他イベントに参加, 支部の役員・委員・幹事等に就任</t>
  </si>
  <si>
    <t>学術調査・研究（含む現地調査）, 研究発表会、報告会、講演会等, 災害調査・報告, 勉強会、研究会、セミナー等（土木技術者・学生向け）, 教育、啓発、広報活動（一般市民・児童生徒向け）, 図書、印刷物、映像資料等の製作, 表彰、評価、奨励、援助</t>
  </si>
  <si>
    <t>会報（土木学会誌）を閲覧, 全国大会や研究発表会に「聴講者」として参加, その他イベントに参加, 土木学会の書籍を購入, 土木学会公式SNSを閲覧・フォロー</t>
  </si>
  <si>
    <t>会報（土木学会誌）を閲覧, 土木学会論文集の論文を閲覧, 全国大会や研究発表会に「聴講者」として参加, 講習会・講演会に「受講者」として参加, 講習会・講演会に「講師・講演者」として参加, 本部の役員・委員・幹事等に就任</t>
  </si>
  <si>
    <t>会報（土木学会誌）を閲覧, 会報（土木学会誌）に投稿, 土木学会論文集の論文を閲覧, 土木学会論文集に論文を投稿, 全国大会や研究発表会に「聴講者」として参加, 全国大会や研究発表会に「発表者」として参加, 講習会・講演会に「受講者」として参加, 本部の役員・委員・幹事等に就任, デジタルアーカイブを閲覧, 土木学会の書籍を購入</t>
  </si>
  <si>
    <t>学術調査・研究（含む現地調査）, 研究発表会、報告会、講演会等, 災害調査・報告, 勉強会、研究会、セミナー等（土木技術者・学生向け）, 表彰、評価、奨励、援助</t>
  </si>
  <si>
    <t>会報（土木学会誌）を閲覧, 土木学会論文集の論文を閲覧, 土木学会論文集に論文を投稿, 全国大会や研究発表会に「発表者」として参加, 講習会・講演会に「受講者」として参加, デジタルアーカイブを閲覧</t>
  </si>
  <si>
    <t>会報（土木学会誌）を閲覧, 全国大会や研究発表会に「発表者」として参加, 講習会・講演会に「受講者」として参加, その他イベントに参加, 支部の役員・委員・幹事等に就任</t>
  </si>
  <si>
    <t>現場見学会、インフラ体験ツアー, 勉強会、研究会、セミナー等（土木技術者・学生向け）, 教育、啓発、広報活動（一般市民・児童生徒向け）, 表彰、評価、奨励、援助</t>
  </si>
  <si>
    <t>会報（土木学会誌）を閲覧, 講習会・講演会に「受講者」として参加, 支部の役員・委員・幹事等に就任, 土木学会の書籍を購入</t>
  </si>
  <si>
    <t>会報（土木学会誌）を閲覧,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t>
  </si>
  <si>
    <t>会報（土木学会誌）を閲覧, 講習会・講演会に「講師・講演者」として参加, 支部の役員・委員・幹事等に就任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</si>
  <si>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支部の役員・委員・幹事等に就任</t>
  </si>
  <si>
    <t>会報（土木学会誌）を閲覧, 会報（土木学会誌）に投稿, 土木学会論文集の論文を閲覧, 全国大会や研究発表会に「聴講者」として参加, 全国大会や研究発表会に「発表者」として参加, 講習会・講演会に「受講者」として参加, 支部の役員・委員・幹事等に就任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</si>
  <si>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支部の役員・委員・幹事等に就任, デジタルアーカイブを閲覧, 土木学会の書籍を購入</t>
  </si>
  <si>
    <t>会報（土木学会誌）を閲覧, 土木学会論文集の論文を閲覧, 土木学会論文集に論文を投稿, 全国大会や研究発表会に「聴講者」として参加, 支部の役員・委員・幹事等に就任, デジタルアーカイブを閲覧, 土木学会の書籍を購入</t>
  </si>
  <si>
    <t>全国大会や研究発表会に「聴講者」として参加, 論文等を投稿、全国大会や研究発表会に「発表者」として参加, 講習会・講演会に「受講者」として参加, 支部の役員・委員・幹事等に就任</t>
  </si>
  <si>
    <t>会報（土木学会誌）を閲覧, 全国大会や研究発表会に「聴講者」として参加, 全国大会や研究発表会に「発表者」として参加, 講習会・講演会に「受講者」として参加, 支部の役員・委員・幹事等に就任</t>
  </si>
  <si>
    <t>会報（土木学会誌）を閲覧, 土木学会論文集の論文を閲覧, 論文等を投稿、全国大会や研究発表会に「発表者」として参加, 支部の役員・委員・幹事等に就任</t>
  </si>
  <si>
    <t>学術調査・研究（含む現地調査）, 勉強会、研究会、セミナー等（土木技術者・学生向け）</t>
  </si>
  <si>
    <t>会報（土木学会誌）を閲覧, 土木学会論文集の論文を閲覧, 土木学会論文集に論文を投稿, 全国大会や研究発表会に「聴講者」として参加, 支部の役員・委員・幹事等に就任, 土木学会の書籍を購入</t>
  </si>
  <si>
    <t>研究発表会、報告会、講演会等, 災害調査・報告, 勉強会、研究会、セミナー等（土木技術者・学生向け）, 教育、啓発、広報活動（一般市民・児童生徒向け）, 図書、印刷物、映像資料等の製作, 表彰、評価、奨励、援助</t>
  </si>
  <si>
    <t>会報（土木学会誌）を閲覧, 全国大会や研究発表会に「聴講者」として参加, その他イベントに参加, 支部の役員・委員・幹事等に就任</t>
  </si>
  <si>
    <t>会報（土木学会誌）を閲覧, 全国大会や研究発表会に「聴講者」として参加, 論文等を投稿、全国大会や研究発表会に「発表者」として参加, 講習会・講演会に「受講者」として参加, その他イベントに参加, 支部の役員・委員・幹事等に就任, 土木学会の書籍を購入, 土木学会公式SNSを閲覧・フォロー</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</si>
  <si>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土木学会の書籍を購入</t>
  </si>
  <si>
    <t>会報（土木学会誌）を閲覧, 全国大会や研究発表会に「聴講者」として参加, 講習会・講演会に「受講者」として参加, その他イベントに参加, 土木学会の書籍を購入</t>
  </si>
  <si>
    <t>会報（土木学会誌）を閲覧, 全国大会や研究発表会に「聴講者」として参加, 論文等を投稿、全国大会や研究発表会に「発表者」として参加, 支部の役員・委員・幹事等に就任, 土木学会公式SNSを閲覧・フォロー</t>
  </si>
  <si>
    <t>会報（土木学会誌）を閲覧, 全国大会や研究発表会に「聴講者」として参加, 全国大会や研究発表会に「発表者」として参加, 支部の役員・委員・幹事等に就任, 土木学会公式SNSを閲覧・フォロー</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</si>
  <si>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支部の役員・委員・幹事等に就任</t>
  </si>
  <si>
    <t>会報（土木学会誌）を閲覧, 土木学会論文集の論文を閲覧, 土木学会論文集に論文を投稿, 全国大会や研究発表会に「聴講者」として参加, 全国大会や研究発表会に「発表者」として参加, 講習会・講演会に「受講者」として参加, その他イベントに参加, 支部の役員・委員・幹事等に就任</t>
  </si>
  <si>
    <t>会報（土木学会誌）を閲覧, 論文等を投稿、全国大会や研究発表会に「発表者」として参加, 講習会・講演会に「受講者」として参加, 支部の役員・委員・幹事等に就任</t>
  </si>
  <si>
    <t>会報（土木学会誌）を閲覧,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支部の役員・委員・幹事等に就任, 土木学会の書籍を購入</t>
  </si>
  <si>
    <t>会報（土木学会誌）を閲覧, 土木学会論文集の論文を閲覧, 土木学会論文集に論文を投稿, 全国大会や研究発表会に「聴講者」として参加, 全国大会や研究発表会に「発表者」として参加, 講習会・講演会に「受講者」として参加, 講習会・講演会に「講師・講演者」として参加, 支部の役員・委員・幹事等に就任, 土木学会の書籍を購入</t>
  </si>
  <si>
    <t>土木学会公式SNSを閲覧・フォロー</t>
  </si>
  <si>
    <t>全国大会や研究発表会に「聴講者」として参加, 論文等を投稿、全国大会や研究発表会に「発表者」として参加, 講習会・講演会に「受講者」として参加, 本部の役員・委員・幹事等に就任</t>
  </si>
  <si>
    <t>会報（土木学会誌）を閲覧, 土木学会論文集の論文を閲覧, 支部の役員・委員・幹事等に就任</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</si>
  <si>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支部の役員・委員・幹事等に就任, 土木学会の書籍を購入</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</si>
  <si>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土木学会の書籍を購入</t>
  </si>
  <si>
    <t>会報（土木学会誌）を閲覧, 土木学会論文集の論文を閲覧, 土木学会論文集に論文を投稿, 論文等を投稿、全国大会や研究発表会に「発表者」として参加, 支部の役員・委員・幹事等に就任, 本部の役員・委員・幹事等に就任</t>
  </si>
  <si>
    <t>土木学会論文集の論文を閲覧, 土木学会論文集に論文を投稿, 全国大会や研究発表会に「発表者」として参加, 支部の役員・委員・幹事等に就任, 本部の役員・委員・幹事等に就任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</si>
  <si>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支部の役員・委員・幹事等に就任, 本部の役員・委員・幹事等に就任, 土木学会の書籍を購入</t>
  </si>
  <si>
    <t>会報（土木学会誌）を閲覧, 土木学会論文集の論文を閲覧, 土木学会論文集に論文を投稿, 全国大会や研究発表会に「聴講者」として参加, 全国大会や研究発表会に「発表者」として参加, 講習会・講演会に「受講者」として参加, その他イベントに参加, 支部の役員・委員・幹事等に就任, 本部の役員・委員・幹事等に就任, 土木学会公式SNSを閲覧・フォロー</t>
  </si>
  <si>
    <t>会報（土木学会誌）を閲覧, 会報（土木学会誌）に投稿, 全国大会や研究発表会に「聴講者」として参加, 論文等を投稿、全国大会や研究発表会に「発表者」として参加, 講習会・講演会に「受講者」として参加, その他イベントに参加</t>
  </si>
  <si>
    <t>会報（土木学会誌）を閲覧, 全国大会や研究発表会に「聴講者」として参加, 論文等を投稿、全国大会や研究発表会に「発表者」として参加, 講習会・講演会に「受講者」として参加, 講習会・講演会に「講師・講演者」として参加, 支部の役員・委員・幹事等に就任</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</si>
  <si>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その他イベントに参加, デジタルアーカイブを閲覧, 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</si>
  <si>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土木学会の書籍を購入, 土木学会公式SNSを閲覧・フォロー</t>
  </si>
  <si>
    <t>会報（土木学会誌）を閲覧, 土木学会論文集の論文を閲覧, 全国大会や研究発表会に「聴講者」として参加, 講習会・講演会に「受講者」として参加, 土木学会の書籍を購入</t>
  </si>
  <si>
    <t>会報（土木学会誌）を閲覧, 土木学会論文集の論文を閲覧, 講習会・講演会に「受講者」として参加, 講習会・講演会に「講師・講演者」として参加, 本部の役員・委員・幹事等に就任</t>
  </si>
  <si>
    <t>学術調査・研究（含む現地調査）, 関わったものはない</t>
  </si>
  <si>
    <t>土木学会論文集の論文を閲覧, 土木学会論文集に論文を投稿, 講習会・講演会に「講師・講演者」として参加</t>
  </si>
  <si>
    <t>会報（土木学会誌）を閲覧, 土木学会論文集の論文を閲覧, 全国大会や研究発表会に「聴講者」として参加, 講習会・講演会に「受講者」として参加, デジタルアーカイブを閲覧, 土木学会の書籍を購入</t>
  </si>
  <si>
    <t>会報（土木学会誌）を閲覧, 土木学会論文集の論文を閲覧, 全国大会や研究発表会に「聴講者」として参加, 講習会・講演会に「受講者」として参加, デジタルアーカイブを閲覧</t>
  </si>
  <si>
    <t>会報（土木学会誌）を閲覧, 土木学会論文集の論文を閲覧, 土木学会論文集に論文を投稿, 論文等を投稿、全国大会や研究発表会に「発表者」として参加, 支部の役員・委員・幹事等に就任, 土木学会の書籍を購入</t>
  </si>
  <si>
    <r>
      <t>土木学会が行っている活動で、これまで</t>
    </r>
    <r>
      <rPr>
        <b/>
        <u/>
        <sz val="11"/>
        <color theme="1"/>
        <rFont val="游ゴシック"/>
        <family val="3"/>
        <charset val="128"/>
        <scheme val="minor"/>
      </rPr>
      <t>企画運営側</t>
    </r>
    <r>
      <rPr>
        <sz val="11"/>
        <color theme="1"/>
        <rFont val="游ゴシック"/>
        <family val="2"/>
        <charset val="128"/>
        <scheme val="minor"/>
      </rPr>
      <t>として関わったことがある活動をチェックしてください</t>
    </r>
    <phoneticPr fontId="2"/>
  </si>
  <si>
    <t>会報（土木学会誌）, 学会ホームページ, 学会が運営するSNSアカウント（facebook、X等）, 学会以外が運営するSNSアカウント（facebook、X等）, 同僚（上司・部下）、客先、他学会員などからの口コミ等</t>
  </si>
  <si>
    <t>会報（土木学会誌）, 学会ホームページ, 学会メールニュース, 学会が運営するSNSアカウント（facebook、X等）, 学会以外が運営するSNSアカウント（facebook、X等）, 同僚（上司・部下）、客先、他学会員などからの口コミ等, 勤務先からの案内（社内報やイントラ等）</t>
  </si>
  <si>
    <t>会報（土木学会誌）, 学会ホームページ, 学会が運営するSNSアカウント（facebook、X等）</t>
  </si>
  <si>
    <t>会報（土木学会誌）, 学会が運営するSNSアカウント（facebook、X等）</t>
  </si>
  <si>
    <t>会報（土木学会誌）, 学会ホームページ, 学会メールニュース, 学会が運営するSNSアカウント（facebook、X等）</t>
  </si>
  <si>
    <t>会報（土木学会誌）, 学会ホームページ, 学会メールニュース, 学会が運営するSNSアカウント（facebook、X等）, 勤務先からの案内（社内報やイントラ等）</t>
  </si>
  <si>
    <t>会報（土木学会誌）, 学会ホームページ, 学会メールニュース</t>
  </si>
  <si>
    <t>会報（土木学会誌）, 学会が運営するSNSアカウント（facebook、X等）, 学会以外が運営するSNSアカウント（facebook、X等）, 同僚（上司・部下）、客先、他学会員などからの口コミ等</t>
  </si>
  <si>
    <t>学会が運営するSNSアカウント（facebook、X等）, 同僚（上司・部下）、客先、他学会員などからの口コミ等</t>
  </si>
  <si>
    <t>学会ホームページ</t>
  </si>
  <si>
    <t>会報（土木学会誌）, 学会メールニュース, 学会が運営するSNSアカウント（facebook、X等）</t>
  </si>
  <si>
    <t>会報（土木学会誌）, 学会メールニュース, 学会が運営するSNSアカウント（facebook、X等）, 学会以外が運営するSNSアカウント（facebook、X等）, 同僚（上司・部下）、客先、他学会員などからの口コミ等</t>
  </si>
  <si>
    <t>会報（土木学会誌）, 学会ホームページ, 学会メールニュース, 同僚（上司・部下）、客先、他学会員などからの口コミ等, 勤務先からの案内（社内報やイントラ等）</t>
  </si>
  <si>
    <t>会報（土木学会誌）</t>
  </si>
  <si>
    <t>会報（土木学会誌）, 学会ホームページ</t>
  </si>
  <si>
    <t>学会ホームページ, 学会以外が運営するSNSアカウント（facebook、X等）</t>
  </si>
  <si>
    <t>学会が運営するSNSアカウント（facebook、X等）, 学会以外が運営するSNSアカウント（facebook、X等）</t>
  </si>
  <si>
    <t>学会が運営するSNSアカウント（facebook、X等）</t>
  </si>
  <si>
    <t>学会ホームページ, 学会が運営するSNSアカウント（facebook、X等）, 同僚（上司・部下）、客先、他学会員などからの口コミ等</t>
  </si>
  <si>
    <t>会報（土木学会誌）, 学会ホームページ, 勤務先からの案内（社内報やイントラ等）</t>
  </si>
  <si>
    <t>学会メールニュース</t>
  </si>
  <si>
    <t>会報（土木学会誌）, 同僚（上司・部下）、客先、他学会員などからの口コミ等</t>
  </si>
  <si>
    <t>会報（土木学会誌）, 学会ホームページ, 同僚（上司・部下）、客先、他学会員などからの口コミ等, 勤務先からの案内（社内報やイントラ等）</t>
  </si>
  <si>
    <t>会報（土木学会誌）, 学会ホームページ, 学会メールニュース, 同僚（上司・部下）、客先、他学会員などからの口コミ等</t>
  </si>
  <si>
    <t>学会ホームページ, 学会メールニュース</t>
  </si>
  <si>
    <t>会報（土木学会誌）, 学会メールニュース</t>
  </si>
  <si>
    <t>会報（土木学会誌）, 勤務先からの案内（社内報やイントラ等）</t>
  </si>
  <si>
    <t>会報（土木学会誌）, 学会メールニュース, 勤務先からの案内（社内報やイントラ等）</t>
  </si>
  <si>
    <t>会報（土木学会誌）, 学会メールニュース, 同僚（上司・部下）、客先、他学会員などからの口コミ等</t>
  </si>
  <si>
    <t>会報（土木学会誌）, 学会ホームページ, 学会が運営するSNSアカウント（facebook、X等）, 学会以外が運営するSNSアカウント（facebook、X等）</t>
  </si>
  <si>
    <t>会報（土木学会誌）, 学会ホームページ, 学会メールニュース, 勤務先からの案内（社内報やイントラ等）</t>
  </si>
  <si>
    <t>勤務先からの案内（社内報やイントラ等）</t>
  </si>
  <si>
    <t>会報（土木学会誌）, 学会ホームページ, 同僚（上司・部下）、客先、他学会員などからの口コミ等</t>
  </si>
  <si>
    <t>会報（土木学会誌）, 学会メールニュース, 学会が運営するSNSアカウント（facebook、X等）, 勤務先からの案内（社内報やイントラ等）</t>
  </si>
  <si>
    <t>会報（土木学会誌）, 同僚（上司・部下）、客先、他学会員などからの口コミ等, 勤務先からの案内（社内報やイントラ等）</t>
  </si>
  <si>
    <t>特段情報を得ていない</t>
  </si>
  <si>
    <t>会報（土木学会誌）, 学会が運営するSNSアカウント（facebook、X等）, 勤務先からの案内（社内報やイントラ等）</t>
  </si>
  <si>
    <t>学会ホームページ, 学会メールニュース, 勤務先からの案内（社内報やイントラ等）</t>
  </si>
  <si>
    <t>学会ホームページ, 学会が運営するSNSアカウント（facebook、X等）</t>
  </si>
  <si>
    <t>会報（土木学会誌）, 学会メールニュース, 同僚（上司・部下）、客先、他学会員などからの口コミ等, 勤務先からの案内（社内報やイントラ等）</t>
  </si>
  <si>
    <t>同僚（上司・部下）、客先、他学会員などからの口コミ等</t>
  </si>
  <si>
    <t>学会ホームページ, 同僚（上司・部下）、客先、他学会員などからの口コミ等, 勤務先からの案内（社内報やイントラ等）</t>
  </si>
  <si>
    <t>会報（土木学会誌）, 学会ホームページ, 学会が運営するSNSアカウント（facebook、X等）, 勤務先からの案内（社内報やイントラ等）</t>
  </si>
  <si>
    <t>学会メールニュース, 学会が運営するSNSアカウント（facebook、X等）</t>
  </si>
  <si>
    <t>学会メールニュース, 同僚（上司・部下）、客先、他学会員などからの口コミ等</t>
  </si>
  <si>
    <t>事務局業務によって</t>
  </si>
  <si>
    <t>会報（土木学会誌）, 学会ホームページ, 学会が運営するSNSアカウント（facebook、X等）, 同僚（上司・部下）、客先、他学会員などからの口コミ等</t>
  </si>
  <si>
    <t>同僚（上司・部下）、客先、他学会員などからの口コミ等, 勤務先からの案内（社内報やイントラ等）</t>
  </si>
  <si>
    <t>学会ホームページ, 学会メールニュース, 同僚（上司・部下）、客先、他学会員などからの口コミ等, 勤務先からの案内（社内報やイントラ等）</t>
  </si>
  <si>
    <t>会報（土木学会誌）, 学会ホームページ, 学会メールニュース, 学会が運営するSNSアカウント（facebook、X等）, 学会以外が運営するSNSアカウント（facebook、X等）</t>
  </si>
  <si>
    <t>会報（土木学会誌）, 学会ホームページ, 学会以外が運営するSNSアカウント（facebook、X等）, 同僚（上司・部下）、客先、他学会員などからの口コミ等</t>
  </si>
  <si>
    <t>会報（土木学会誌）, 学会が運営するSNSアカウント（facebook、X等）, 同僚（上司・部下）、客先、他学会員などからの口コミ等</t>
  </si>
  <si>
    <t>会報（土木学会誌）, 学会ホームページ, 学会メールニュース, 学会が運営するSNSアカウント（facebook、X等）, 同僚（上司・部下）、客先、他学会員などからの口コミ等</t>
  </si>
  <si>
    <t>学会ホームページ, 勤務先からの案内（社内報やイントラ等）</t>
  </si>
  <si>
    <t>学会ホームページ, 学会メールニュース, 学会が運営するSNSアカウント（facebook、X等）, 同僚（上司・部下）、客先、他学会員などからの口コミ等</t>
  </si>
  <si>
    <t>学会ホームページ, 同僚（上司・部下）、客先、他学会員などからの口コミ等</t>
  </si>
  <si>
    <t>会報（土木学会誌）, 学会ホームページ, 同僚（上司・部下）、客先、他学会員などからの口コミ等, 土木学会会員</t>
  </si>
  <si>
    <t>学会ホームページ, 学会が運営するSNSアカウント（facebook、X等）, 学会以外が運営するSNSアカウント（facebook、X等）,</t>
  </si>
  <si>
    <t>学会ホームページ, 学会メールニュース, 関西支部事務局からの案内</t>
  </si>
  <si>
    <t>会報（土木学会誌）, 学会ホームページ, 学会誌部からのメール等</t>
  </si>
  <si>
    <t>会報（土木学会誌）, 学会ホームページ, 学会以外が運営するSNSアカウント（facebook、X等）</t>
  </si>
  <si>
    <t>会報（土木学会誌）, 学会ホームページ, 学会が運営するSNSアカウント（facebook、X等）, 学会以外が運営するSNSアカウント（facebook、X等）, 勤務先からの案内（社内報やイントラ等）</t>
  </si>
  <si>
    <t>会報（土木学会誌）, 支部活動</t>
  </si>
  <si>
    <t>会報（土木学会誌）, 学会ホームページ, 学会メールニュース, 学会が運営するSNSアカウント（facebook、X等）, 学会以外が運営するSNSアカウント（facebook、X等）, 同僚（上司・部下）、客先、他学会員などからの口コミ等</t>
  </si>
  <si>
    <t>電子版（Web版）の学会誌, 職場・自宅の近隣で開催される講習会・セミナー（対面）, リアルタイムに受講する講習会・セミナー（オンライン）, 好きな時間に受講できる講習会・セミナー（オンライン）, 同年代の学会員同士の交流会, 異世代の学会員同士の交流会, 同分野（専門）の学会員同士の交流会, 同業種の学会員同士の交流会, 学会内の異業種交流会, 土木以外の異分野・異業種交流会</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</si>
  <si>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 同年代の学会員同士の交流会, 異世代の学会員同士の交流会, 同分野（専門）の学会員同士の交流会, 同業種の学会員同士の交流会, 学会内の異業種交流会, 土木以外の異分野・異業種交流会</t>
  </si>
  <si>
    <t>好きな時間に受講できる講習会・セミナー（オンライン）, 各支部主催の全国向けイベント（オンライン）, 同年代の学会員同士の交流会, 異世代の学会員同士の交流会, 同分野（専門）の学会員同士の交流会, 同業種の学会員同士の交流会, 学会内の異業種交流会, 土木以外の異分野・異業種交流会</t>
  </si>
  <si>
    <t>リアルタイムに受講する講習会・セミナー（オンライン）, 好きな時間に受講できる講習会・セミナー（オンライン）</t>
  </si>
  <si>
    <t>職場・自宅の近隣で開催される講習会・セミナー（対面）, リアルタイムに受講する講習会・セミナー（オンライン）, 好きな時間に受講できる講習会・セミナー（オンライン）, 同年代の学会員同士の交流会, 異世代の学会員同士の交流会, 同分野（専門）の学会員同士の交流会, 同業種の学会員同士の交流会</t>
  </si>
  <si>
    <t>職場・自宅の近隣で開催される講習会・セミナー（対面）, リアルタイムに受講する講習会・セミナー（オンライン）, 各支部主催の全国向けイベント（オンライン）, 同年代の学会員同士の交流会, 異世代の学会員同士の交流会, 同分野（専門）の学会員同士の交流会, 同業種の学会員同士の交流会, 学会内の異業種交流会, 土木以外の異分野・異業種交流会</t>
  </si>
  <si>
    <t>学会内の異業種交流会, 土木以外の異分野・異業種交流会</t>
  </si>
  <si>
    <t>電子版（Web版）の学会誌, リアルタイムに受講する講習会・セミナー（オンライン）, 好きな時間に受講できる講習会・セミナー（オンライン）, 各支部主催の全国向けイベント（オンライン）, 異世代の学会員同士の交流会, 学会内の異業種交流会, 土木以外の異分野・異業種交流会</t>
  </si>
  <si>
    <t>電子版（Web版）の学会誌, 好きな時間に受講できる講習会・セミナー（オンライン）, 異世代の学会員同士の交流会, 同分野（専門）の学会員同士の交流会, 学会内の異業種交流会</t>
  </si>
  <si>
    <t>同年代の学会員同士の交流会, 異世代の学会員同士の交流会, 同業種の学会員同士の交流会, 土木以外の異分野・異業種交流会</t>
  </si>
  <si>
    <t>各支部主催の全国向けイベント（オンライン）, 学会内の異業種交流会, 土木以外の異分野・異業種交流会</t>
  </si>
  <si>
    <t>リアルタイムに受講する講習会・セミナー（オンライン）, 好きな時間に受講できる講習会・セミナー（オンライン）, 同年代の学会員同士の交流会, 異世代の学会員同士の交流会, 同分野（専門）の学会員同士の交流会, 同業種の学会員同士の交流会, 学会内の異業種交流会</t>
  </si>
  <si>
    <t>好きな時間に受講できる講習会・セミナー（オンライン）, 学会内の異業種交流会</t>
  </si>
  <si>
    <t>リアルタイムに受講する講習会・セミナー（オンライン）, 学会内の異業種交流会, 土木以外の異分野・異業種交流会</t>
  </si>
  <si>
    <t>電子版（Web版）の学会誌, 好きな時間に受講できる講習会・セミナー（オンライン）, 土木以外の異分野・異業種交流会</t>
  </si>
  <si>
    <t>リアルタイムに受講する講習会・セミナー（オンライン）, 各支部主催の全国向けイベント（オンライン）, 同年代の学会員同士の交流会, 異世代の学会員同士の交流会, 同分野（専門）の学会員同士の交流会, 同業種の学会員同士の交流会, 学会内の異業種交流会, 土木以外の異分野・異業種交流会</t>
  </si>
  <si>
    <t>好きな時間に受講できる講習会・セミナー（オンライン）, 同年代の学会員同士の交流会</t>
  </si>
  <si>
    <t>電子版（Web版）の学会誌, 職場・自宅の近隣で開催される講習会・セミナー（対面）, 好きな時間に受講できる講習会・セミナー（オンライン）, 同年代の学会員同士の交流会</t>
  </si>
  <si>
    <t>電子版（Web版）の学会誌, 職場・自宅の近隣で開催される講習会・セミナー（対面）</t>
  </si>
  <si>
    <t>電子版（Web版）の学会誌, 職場・自宅の近隣で開催される講習会・セミナー（対面）, 好きな時間に受講できる講習会・セミナー（オンライン）, 各支部主催の全国向けイベント（オンライン）</t>
  </si>
  <si>
    <t>電子版（Web版）の学会誌, 職場・自宅の近隣で開催される講習会・セミナー（対面）, リアルタイムに受講する講習会・セミナー（オンライン）, 好きな時間に受講できる講習会・セミナー（オンライン）</t>
  </si>
  <si>
    <t>職場・自宅の近隣で開催される講習会・セミナー（対面）, リアルタイムに受講する講習会・セミナー（オンライン）, 好きな時間に受講できる講習会・セミナー（オンライン）, 同業種の学会員同士の交流会, 学会内の異業種交流会</t>
  </si>
  <si>
    <t>電子版（Web版）の学会誌, 職場・自宅の近隣で開催される講習会・セミナー（対面）, リアルタイムに受講する講習会・セミナー（オンライン）, 各支部主催の全国向けイベント（オンライン）, 同年代の学会員同士の交流会, 異世代の学会員同士の交流会, 土木以外の異分野・異業種交流会</t>
  </si>
  <si>
    <t>職場・自宅の近隣で開催される講習会・セミナー（対面）, リアルタイムに受講する講習会・セミナー（オンライン）</t>
  </si>
  <si>
    <t>電子版（Web版）の学会誌, 職場・自宅の近隣で開催される講習会・セミナー（対面）, リアルタイムに受講する講習会・セミナー（オンライン）, 好きな時間に受講できる講習会・セミナー（オンライン）, 異世代の学会員同士の交流会, 土木以外の異分野・異業種交流会</t>
  </si>
  <si>
    <t>職場・自宅の近隣で開催される講習会・セミナー（対面）, リアルタイムに受講する講習会・セミナー（オンライン）, 好きな時間に受講できる講習会・セミナー（オンライン）, 各支部主催の全国向けイベント（オンライン）, 同年代の学会員同士の交流会, 学会内の異業種交流会, 土木以外の異分野・異業種交流会</t>
  </si>
  <si>
    <t>電子版（Web版）の学会誌</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</si>
  <si>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 同年代の学会員同士の交流会, 異世代の学会員同士の交流会</t>
  </si>
  <si>
    <t>職場・自宅の近隣で開催される講習会・セミナー（対面）, 好きな時間に受講できる講習会・セミナー（オンライン）, 同年代の学会員同士の交流会, 異世代の学会員同士の交流会, 同分野（専門）の学会員同士の交流会, 同業種の学会員同士の交流会, 学会内の異業種交流会, 土木以外の異分野・異業種交流会</t>
  </si>
  <si>
    <t>土木以外の異分野・異業種交流会</t>
  </si>
  <si>
    <t>職場・自宅の近隣で開催される講習会・セミナー（対面）, リアルタイムに受講する講習会・セミナー（オンライン）, 好きな時間に受講できる講習会・セミナー（オンライン）, 同年代の学会員同士の交流会</t>
  </si>
  <si>
    <t>電子版（Web版）の学会誌, 異世代の学会員同士の交流会, 同分野（専門）の学会員同士の交流会, 同業種の学会員同士の交流会, 学会内の異業種交流会</t>
  </si>
  <si>
    <t>同年代の学会員同士の交流会, 学会内の異業種交流会</t>
  </si>
  <si>
    <t>電子版（Web版）の学会誌, 好きな時間に受講できる講習会・セミナー（オンライン）, 各支部主催の全国向けイベント（オンライン）, 同年代の学会員同士の交流会</t>
  </si>
  <si>
    <t>電子版（Web版）の学会誌, 好きな時間に受講できる講習会・セミナー（オンライン）, 各支部主催の全国向けイベント（オンライン）, 異世代の学会員同士の交流会, 学会内の異業種交流会</t>
  </si>
  <si>
    <t>電子版（Web版）の学会誌, 土木以外の異分野・異業種交流会</t>
  </si>
  <si>
    <t>好きな時間に受講できる講習会・セミナー（オンライン）, 土木以外の異分野・異業種交流会</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</si>
  <si>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 土木以外の異分野・異業種交流会</t>
  </si>
  <si>
    <t>電子版（Web版）の学会誌, 職場・自宅の近隣で開催される講習会・セミナー（対面）, 同分野（専門）の学会員同士の交流会, 学会内の異業種交流会, 土木以外の異分野・異業種交流会</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</si>
  <si>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t>
  </si>
  <si>
    <t>同分野（専門）の学会員同士の交流会</t>
  </si>
  <si>
    <t>電子版（Web版）の学会誌, 同分野（専門）の学会員同士の交流会</t>
  </si>
  <si>
    <t>電子版（Web版）の学会誌, 職場・自宅の近隣で開催される講習会・セミナー（対面）, 好きな時間に受講できる講習会・セミナー（オンライン）, 土木以外の異分野・異業種交流会</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</si>
  <si>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 同年代の学会員同士の交流会, 同分野（専門）の学会員同士の交流会, 同業種の学会員同士の交流会, 学会内の異業種交流会</t>
  </si>
  <si>
    <t>電子版（Web版）の学会誌, リアルタイムに受講する講習会・セミナー（オンライン）, 各支部主催の全国向けイベント（オンライン）, 同分野（専門）の学会員同士の交流会</t>
  </si>
  <si>
    <t>電子版（Web版）の学会誌, 各支部主催の全国向けイベント（オンライン）, 同年代の学会員同士の交流会, 同分野（専門）の学会員同士の交流会, 同業種の学会員同士の交流会, 土木以外の異分野・異業種交流会</t>
  </si>
  <si>
    <t>電子版（Web版）の学会誌, リアルタイムに受講する講習会・セミナー（オンライン）, 好きな時間に受講できる講習会・セミナー（オンライン）, 土木以外の異分野・異業種交流会</t>
  </si>
  <si>
    <t>電子版（Web版）の学会誌, 好きな時間に受講できる講習会・セミナー（オンライン）</t>
  </si>
  <si>
    <t>職場・自宅の近隣で開催される講習会・セミナー（対面）</t>
  </si>
  <si>
    <t>職場・自宅の近隣で開催される講習会・セミナー（対面）, リアルタイムに受講する講習会・セミナー（オンライン）, 各支部主催の全国向けイベント（オンライン）, 同分野（専門）の学会員同士の交流会</t>
  </si>
  <si>
    <t>電子版（Web版）の学会誌, リアルタイムに受講する講習会・セミナー（オンライン）, 好きな時間に受講できる講習会・セミナー（オンライン）</t>
  </si>
  <si>
    <t>好きな時間に受講できる講習会・セミナー（オンライン）</t>
  </si>
  <si>
    <t>職場・自宅の近隣で開催される講習会・セミナー（対面）, リアルタイムに受講する講習会・セミナー（オンライン）, 好きな時間に受講できる講習会・セミナー（オンライン）, 学会内の異業種交流会, 土木以外の異分野・異業種交流会</t>
  </si>
  <si>
    <t>職場・自宅の近隣で開催される講習会・セミナー（対面）, 好きな時間に受講できる講習会・セミナー（オンライン）, 同年代の学会員同士の交流会, 同分野（専門）の学会員同士の交流会</t>
  </si>
  <si>
    <t>リアルタイムに受講する講習会・セミナー（オンライン）, 好きな時間に受講できる講習会・セミナー（オンライン）, 各支部主催の全国向けイベント（オンライン）</t>
  </si>
  <si>
    <t>職場・自宅の近隣で開催される講習会・セミナー（対面）, リアルタイムに受講する講習会・セミナー（オンライン）, 好きな時間に受講できる講習会・セミナー（オンライン）</t>
  </si>
  <si>
    <t>同年代の学会員同士の交流会, 同分野（専門）の学会員同士の交流会, 土木以外の異分野・異業種交流会</t>
  </si>
  <si>
    <t>電子版（Web版）の学会誌, リアルタイムに受講する講習会・セミナー（オンライン）, 異世代の学会員同士の交流会, 学会内の異業種交流会, 土木以外の異分野・異業種交流会</t>
  </si>
  <si>
    <t>リアルタイムに受講する講習会・セミナー（オンライン）, 好きな時間に受講できる講習会・セミナー（オンライン）, 各支部主催の全国向けイベント（オンライン）, 学会内の異業種交流会, 土木以外の異分野・異業種交流会</t>
  </si>
  <si>
    <t>職場・自宅の近隣で開催される講習会・セミナー（対面）, リアルタイムに受講する講習会・セミナー（オンライン）, 好きな時間に受講できる講習会・セミナー（オンライン）, 各支部主催の全国向けイベント（オンライン）</t>
  </si>
  <si>
    <t>電子版（Web版）の学会誌, 職場・自宅の近隣で開催される講習会・セミナー（対面）, リアルタイムに受講する講習会・セミナー（オンライン）, 好きな時間に受講できる講習会・セミナー（オンライン）, 土木以外の異分野・異業種交流会</t>
  </si>
  <si>
    <t>電子版（Web版）の学会誌, 好きな時間に受講できる講習会・セミナー（オンライン）, 同年代の学会員同士の交流会, 同分野（専門）の学会員同士の交流会</t>
  </si>
  <si>
    <t>職場・自宅の近隣で開催される講習会・セミナー（対面）, 好きな時間に受講できる講習会・セミナー（オンライン）</t>
  </si>
  <si>
    <t>電子版（Web版）の学会誌, リアルタイムに受講する講習会・セミナー（オンライン）, 好きな時間に受講できる講習会・セミナー（オンライン）, 学会内の異業種交流会, 土木以外の異分野・異業種交流会</t>
  </si>
  <si>
    <t>電子版（Web版）の学会誌, 職場・自宅の近隣で開催される講習会・セミナー（対面）, 好きな時間に受講できる講習会・セミナー（オンライン）, 同分野（専門）の学会員同士の交流会, 同業種の学会員同士の交流会, 土木以外の異分野・異業種交流会</t>
  </si>
  <si>
    <t>職場・自宅の近隣で開催される講習会・セミナー（対面）, リアルタイムに受講する講習会・セミナー（オンライン）, 好きな時間に受講できる講習会・セミナー（オンライン）, 各支部主催の全国向けイベント（オンライン）, 同業種の学会員同士の交流会</t>
  </si>
  <si>
    <t>電子版（Web版）の学会誌, リアルタイムに受講する講習会・セミナー（オンライン）, 好きな時間に受講できる講習会・セミナー（オンライン）, 各支部主催の全国向けイベント（オンライン）, 同年代の学会員同士の交流会, 異世代の学会員同士の交流会, 同分野（専門）の学会員同士の交流会, 同業種の学会員同士の交流会, 学会内の異業種交流会, 土木以外の異分野・異業種交流会</t>
  </si>
  <si>
    <t>職場・自宅の近隣で開催される講習会・セミナー（対面）, リアルタイムに受講する講習会・セミナー（オンライン）, 好きな時間に受講できる講習会・セミナー（オンライン）, 各支部主催の全国向けイベント（オンライン）, 同年代の学会員同士の交流会, 同分野（専門）の学会員同士の交流会, 学会内の異業種交流会</t>
  </si>
  <si>
    <t>電子版（Web版）の学会誌, 好きな時間に受講できる講習会・セミナー（オンライン）, 同年代の学会員同士の交流会</t>
  </si>
  <si>
    <t>同年代の学会員同士の交流会</t>
  </si>
  <si>
    <t>電子版（Web版）の学会誌, 好きな時間に受講できる講習会・セミナー（オンライン）, 各支部主催の全国向けイベント（オンライン）, 同年代の学会員同士の交流会, 異世代の学会員同士の交流会, 同分野（専門）の学会員同士の交流会, 土木以外の異分野・異業種交流会</t>
  </si>
  <si>
    <t>電子版（Web版）の学会誌, 職場・自宅の近隣で開催される講習会・セミナー（対面）, 同年代の学会員同士の交流会, 学会内の異業種交流会, 土木以外の異分野・異業種交流会</t>
  </si>
  <si>
    <t>リアルタイムに受講する講習会・セミナー（オンライン）</t>
  </si>
  <si>
    <t>電子版（Web版）の学会誌, 好きな時間に受講できる講習会・セミナー（オンライン）, 同年代の学会員同士の交流会, 学会内の異業種交流会</t>
  </si>
  <si>
    <t>電子版（Web版）の学会誌, リアルタイムに受講する講習会・セミナー（オンライン）, 好きな時間に受講できる講習会・セミナー（オンライン）, 同年代の学会員同士の交流会, 同分野（専門）の学会員同士の交流会</t>
  </si>
  <si>
    <t>電子版（Web版）の学会誌, リアルタイムに受講する講習会・セミナー（オンライン）, 好きな時間に受講できる講習会・セミナー（オンライン）, 各支部主催の全国向けイベント（オンライン）, 同年代の学会員同士の交流会, 異世代の学会員同士の交流会</t>
  </si>
  <si>
    <t>電子版（Web版）の学会誌, 好きな時間に受講できる講習会・セミナー（オンライン）, 各支部主催の全国向けイベント（オンライン）</t>
  </si>
  <si>
    <t>電子版（Web版）の学会誌, リアルタイムに受講する講習会・セミナー（オンライン）, 好きな時間に受講できる講習会・セミナー（オンライン）, 各支部主催の全国向けイベント（オンライン）, 同分野（専門）の学会員同士の交流会, 同業種の学会員同士の交流会, 学会内の異業種交流会, 土木以外の異分野・異業種交流会</t>
  </si>
  <si>
    <t>好きな時間に受講できる講習会・セミナー（オンライン）, 同業種の学会員同士の交流会, 土木以外の異分野・異業種交流会</t>
  </si>
  <si>
    <t>電子版（Web版）の学会誌, リアルタイムに受講する講習会・セミナー（オンライン）, 土木以外の異分野・異業種交流会</t>
  </si>
  <si>
    <t>電子版（Web版）の学会誌, 各支部主催の全国向けイベント（オンライン）</t>
  </si>
  <si>
    <t>電子版（Web版）の学会誌, 同年代の学会員同士の交流会</t>
  </si>
  <si>
    <t>電子版（Web版）の学会誌, リアルタイムに受講する講習会・セミナー（オンライン）, 好きな時間に受講できる講習会・セミナー（オンライン）, 同業種の学会員同士の交流会</t>
  </si>
  <si>
    <t>職場・自宅の近隣で開催される講習会・セミナー（対面）, リアルタイムに受講する講習会・セミナー（オンライン）, 好きな時間に受講できる講習会・セミナー（オンライン）, 同年代の学会員同士の交流会, 土木以外の異分野・異業種交流会</t>
  </si>
  <si>
    <t>電子版（Web版）の学会誌, 職場・自宅の近隣で開催される講習会・セミナー（対面）, リアルタイムに受講する講習会・セミナー（オンライン）, 好きな時間に受講できる講習会・セミナー（オンライン）, 異世代の学会員同士の交流会</t>
  </si>
  <si>
    <t>電子版（Web版）の学会誌, 好きな時間に受講できる講習会・セミナー（オンライン）, 同業種の学会員同士の交流会</t>
  </si>
  <si>
    <t>職場・自宅の近隣で開催される講習会・セミナー（対面）, 同分野（専門）の学会員同士の交流会</t>
  </si>
  <si>
    <t>リアルタイムに受講する講習会・セミナー（オンライン）, 好きな時間に受講できる講習会・セミナー（オンライン）, 同年代の学会員同士の交流会, 同業種の学会員同士の交流会, 学会内の異業種交流会</t>
  </si>
  <si>
    <t>職場・自宅の近隣で開催される講習会・セミナー（対面）, 土木以外の異分野・異業種交流会</t>
  </si>
  <si>
    <t>電子版（Web版）の学会誌, 好きな時間に受講できる講習会・セミナー（オンライン）, 学会内の異業種交流会, 土木以外の異分野・異業種交流会</t>
  </si>
  <si>
    <t>学会内の異業種交流会</t>
  </si>
  <si>
    <t>電子版（Web版）の学会誌, 同年代の学会員同士の交流会, 同分野（専門）の学会員同士の交流会, 土木以外の異分野・異業種交流会</t>
  </si>
  <si>
    <t>電子版（Web版）の学会誌, 好きな時間に受講できる講習会・セミナー（オンライン）, 学会内の異業種交流会</t>
  </si>
  <si>
    <t>同年代の学会員同士の交流会, 同分野（専門）の学会員同士の交流会, 同業種の学会員同士の交流会, 学会内の異業種交流会, 土木以外の異分野・異業種交流会</t>
  </si>
  <si>
    <t>電子版（Web版）の学会誌, リアルタイムに受講する講習会・セミナー（オンライン）, 好きな時間に受講できる講習会・セミナー（オンライン）, 同年代の学会員同士の交流会</t>
  </si>
  <si>
    <t>電子版（Web版）の学会誌, リアルタイムに受講する講習会・セミナー（オンライン）, 同年代の学会員同士の交流会, 異世代の学会員同士の交流会, 同分野（専門）の学会員同士の交流会, 同業種の学会員同士の交流会, 学会内の異業種交流会, 土木以外の異分野・異業種交流会</t>
  </si>
  <si>
    <t>好きな時間に受講できる講習会・セミナー（オンライン）, 各支部主催の全国向けイベント（オンライン）, 同年代の学会員同士の交流会, 同分野（専門）の学会員同士の交流会, 同業種の学会員同士の交流会, 学会内の異業種交流会</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</si>
  <si>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 同年代の学会員同士の交流会, 異世代の学会員同士の交流会, 同分野（専門）の学会員同士の交流会</t>
  </si>
  <si>
    <t>電子版（Web版）の学会誌, 好きな時間に受講できる講習会・セミナー（オンライン）, 同年代の学会員同士の交流会, 同業種の学会員同士の交流会</t>
  </si>
  <si>
    <t>電子版（Web版）の学会誌, リアルタイムに受講する講習会・セミナー（オンライン）, 好きな時間に受講できる講習会・セミナー（オンライン）, 同年代の学会員同士の交流会, 土木以外の異分野・異業種交流会</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</si>
  <si>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 同年代の学会員同士の交流会, 同分野（専門）の学会員同士の交流会, 同業種の学会員同士の交流会</t>
  </si>
  <si>
    <t>電子版（Web版）の学会誌, 好きな時間に受講できる講習会・セミナー（オンライン）, 同年代の学会員同士の交流会, 土木以外の異分野・異業種交流会</t>
  </si>
  <si>
    <t>電子版（Web版）の学会誌, リアルタイムに受講する講習会・セミナー（オンライン）, 好きな時間に受講できる講習会・セミナー（オンライン）, 各支部主催の全国向けイベント（オンライン）</t>
  </si>
  <si>
    <t>電子版（Web版）の学会誌, 職場・自宅の近隣で開催される講習会・セミナー（対面）, 好きな時間に受講できる講習会・セミナー（オンライン）, 学会内の異業種交流会, 土木以外の異分野・異業種交流会</t>
  </si>
  <si>
    <t>電子版（Web版）の学会誌, 職場・自宅の近隣で開催される講習会・セミナー（対面）, 好きな時間に受講できる講習会・セミナー（オンライン）, 各支部主催の全国向けイベント（オンライン）, 異世代の学会員同士の交流会, 学会内の異業種交流会</t>
  </si>
  <si>
    <t>リアルタイムに受講する講習会・セミナー（オンライン）, 各支部主催の全国向けイベント（オンライン）, 異世代の学会員同士の交流会, 同分野（専門）の学会員同士の交流会, 同業種の学会員同士の交流会, 学会内の異業種交流会, 土木以外の異分野・異業種交流会</t>
  </si>
  <si>
    <t>電子版（Web版）の学会誌, 好きな時間に受講できる講習会・セミナー（オンライン）, 異世代の学会員同士の交流会, 学会内の異業種交流会, 土木以外の異分野・異業種交流会</t>
  </si>
  <si>
    <t>職場・自宅の近隣で開催される講習会・セミナー（対面）, リアルタイムに受講する講習会・セミナー（オンライン）, 好きな時間に受講できる講習会・セミナー（オンライン）, 同分野（専門）の学会員同士の交流会, 同業種の学会員同士の交流会, 土木以外の異分野・異業種交流会</t>
  </si>
  <si>
    <t>職場・自宅の近隣で開催される講習会・セミナー（対面）, リアルタイムに受講する講習会・セミナー（オンライン）, 各支部主催の全国向けイベント（オンライン）, 学会内の異業種交流会, 土木以外の異分野・異業種交流会</t>
  </si>
  <si>
    <t>電子版（Web版）の学会誌, リアルタイムに受講する講習会・セミナー（オンライン）, 好きな時間に受講できる講習会・セミナー（オンライン）, 同年代の学会員同士の交流会, 異世代の学会員同士の交流会, 同分野（専門）の学会員同士の交流会, 同業種の学会員同士の交流会, 学会内の異業種交流会, 土木以外の異分野・異業種交流会</t>
  </si>
  <si>
    <t>リアルタイムに受講する講習会・セミナー（オンライン）, 各支部主催の全国向けイベント（オンライン）, 異世代の学会員同士の交流会, 学会内の異業種交流会, 土木以外の異分野・異業種交流会</t>
  </si>
  <si>
    <t>好きな時間に受講できる講習会・セミナー（オンライン）, 同年代の学会員同士の交流会, 異世代の学会員同士の交流会, 同業種の学会員同士の交流会, 学会内の異業種交流会, 土木以外の異分野・異業種交流会</t>
  </si>
  <si>
    <t>電子版（Web版）の学会誌, 好きな時間に受講できる講習会・セミナー（オンライン）, 各支部主催の全国向けイベント（オンライン）, 土木以外の異分野・異業種交流会</t>
  </si>
  <si>
    <t>電子版（Web版）の学会誌, 職場・自宅の近隣で開催される講習会・セミナー（対面）, リアルタイムに受講する講習会・セミナー（オンライン）, 各支部主催の全国向けイベント（オンライン）</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</si>
  <si>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 同年代の学会員同士の交流会, 学会内の異業種交流会</t>
  </si>
  <si>
    <t>好きな時間に受講できる講習会・セミナー（オンライン）, 同年代の学会員同士の交流会, 学会内の異業種交流会</t>
  </si>
  <si>
    <t>電子版（Web版）の学会誌, リアルタイムに受講する講習会・セミナー（オンライン）, 各支部主催の全国向けイベント（オンライン）, 異世代の学会員同士の交流会, 同分野（専門）の学会員同士の交流会, 学会内の異業種交流会, 土木以外の異分野・異業種交流会</t>
  </si>
  <si>
    <t>職場・自宅の近隣で開催される講習会・セミナー（対面）, 異世代の学会員同士の交流会</t>
  </si>
  <si>
    <t>電子版（Web版）の学会誌, 好きな時間に受講できる講習会・セミナー（オンライン）, 同年代の学会員同士の交流会, 異世代の学会員同士の交流会</t>
  </si>
  <si>
    <t>異世代の学会員同士の交流会</t>
  </si>
  <si>
    <t>職場・自宅の近隣で開催される講習会・セミナー（対面）, 好きな時間に受講できる講習会・セミナー（オンライン）, 同年代の学会員同士の交流会</t>
  </si>
  <si>
    <t>職場・自宅の近隣で開催される講習会・セミナー（対面）, リアルタイムに受講する講習会・セミナー（オンライン）, 好きな時間に受講できる講習会・セミナー（オンライン）, 各支部主催の全国向けイベント（オンライン）, 同年代の学会員同士の交流会, 異世代の学会員同士の交流会, 同分野（専門）の学会員同士の交流会, 同業種の学会員同士の交流会, 学会内の異業種交流会, 土木以外の異分野・異業種交流会</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</si>
  <si>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 学会内の異業種交流会, 土木以外の異分野・異業種交流会</t>
  </si>
  <si>
    <t>職場・自宅の近隣で開催される講習会・セミナー（対面）, リアルタイムに受講する講習会・セミナー（オンライン）, 同年代の学会員同士の交流会, 異世代の学会員同士の交流会, 学会内の異業種交流会</t>
  </si>
  <si>
    <t>好きな時間に受講できる講習会・セミナー（オンライン）, 異世代の学会員同士の交流会, 土木以外の異分野・異業種交流会</t>
  </si>
  <si>
    <t>電子版（Web版）の学会誌, 職場・自宅の近隣で開催される講習会・セミナー（対面）, リアルタイムに受講する講習会・セミナー（オンライン）, 同年代の学会員同士の交流会</t>
  </si>
  <si>
    <t>好きな時間に受講できる講習会・セミナー（オンライン）, 同分野（専門）の学会員同士の交流会</t>
  </si>
  <si>
    <t>電子版（Web版）の学会誌, 同分野（専門）の学会員同士の交流会, 土木以外の異分野・異業種交流会</t>
  </si>
  <si>
    <t>職場・自宅の近隣で開催される講習会・セミナー（対面）, 同年代の学会員同士の交流会, 異世代の学会員同士の交流会, 学会内の異業種交流会, 土木以外の異分野・異業種交流会</t>
  </si>
  <si>
    <t>リアルタイムに受講する講習会・セミナー（オンライン）, 各支部主催の全国向けイベント（オンライン）, 異世代の学会員同士の交流会</t>
  </si>
  <si>
    <t>電子版（Web版）の学会誌, リアルタイムに受講する講習会・セミナー（オンライン）</t>
  </si>
  <si>
    <t>電子版（Web版）の学会誌, 同年代の学会員同士の交流会, 異世代の学会員同士の交流会, 学会内の異業種交流会, 土木以外の異分野・異業種交流会</t>
  </si>
  <si>
    <t>職場・自宅の近隣で開催される講習会・セミナー（対面）, リアルタイムに受講する講習会・セミナー（オンライン）, 好きな時間に受講できる講習会・セミナー（オンライン）, 土木以外の異分野・異業種交流会</t>
  </si>
  <si>
    <t>電子版（Web版）の学会誌, 職場・自宅の近隣で開催される講習会・セミナー（対面）, 好きな時間に受講できる講習会・セミナー（オンライン）</t>
  </si>
  <si>
    <t>好きな時間に受講できる講習会・セミナー（オンライン）, 同分野（専門）の学会員同士の交流会, 同業種の学会員同士の交流会, 土木以外の異分野・異業種交流会</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</si>
  <si>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 同年代の学会員同士の交流会, 同分野（専門）の学会員同士の交流会</t>
  </si>
  <si>
    <t>リアルタイムに受講する講習会・セミナー（オンライン）, 土木以外の異分野・異業種交流会</t>
  </si>
  <si>
    <t>職場・自宅の近隣で開催される講習会・セミナー（対面）, リアルタイムに受講する講習会・セミナー（オンライン）, 各支部主催の全国向けイベント（オンライン）</t>
  </si>
  <si>
    <t>電子版（Web版）の学会誌, 好きな時間に受講できる講習会・セミナー（オンライン）, 同年代の学会員同士の交流会, 学会内の異業種交流会, 土木以外の異分野・異業種交流会</t>
  </si>
  <si>
    <t>電子版（Web版）の学会誌, 同分野（専門）の学会員同士の交流会, 同業種の学会員同士の交流会</t>
  </si>
  <si>
    <t>職場・自宅の近隣で開催される講習会・セミナー（対面）, リアルタイムに受講する講習会・セミナー（オンライン）, 異世代の学会員同士の交流会, 学会内の異業種交流会, 土木以外の異分野・異業種交流会</t>
  </si>
  <si>
    <t>電子版（Web版）の学会誌, リアルタイムに受講する講習会・セミナー（オンライン）, 好きな時間に受講できる講習会・セミナー（オンライン）, 同年代の学会員同士の交流会, 同分野（専門）の学会員同士の交流会, 土木以外の異分野・異業種交流会</t>
  </si>
  <si>
    <t>電子版（Web版）の学会誌, リアルタイムに受講する講習会・セミナー（オンライン）, 好きな時間に受講できる講習会・セミナー（オンライン）, 同分野（専門）の学会員同士の交流会, 学会内の異業種交流会</t>
  </si>
  <si>
    <t>電子版（Web版）の学会誌, 職場・自宅の近隣で開催される講習会・セミナー（対面）, 同分野（専門）の学会員同士の交流会</t>
  </si>
  <si>
    <t>同年代の学会員同士の交流会, 同分野（専門）の学会員同士の交流会</t>
  </si>
  <si>
    <t>同業種の学会員同士の交流会</t>
  </si>
  <si>
    <t>電子版（Web版）の学会誌, リアルタイムに受講する講習会・セミナー（オンライン）, 各支部主催の全国向けイベント（オンライン）, 学会内の異業種交流会</t>
  </si>
  <si>
    <t>職場・自宅の近隣で開催される講習会・セミナー（対面）, リアルタイムに受講する講習会・セミナー（オンライン）, 同年代の学会員同士の交流会, 異世代の学会員同士の交流会, 同分野（専門）の学会員同士の交流会</t>
  </si>
  <si>
    <t>各支部主催の全国向けイベント（オンライン）</t>
  </si>
  <si>
    <t>職場・自宅の近隣で開催される講習会・セミナー（対面）, リアルタイムに受講する講習会・セミナー（オンライン）, 好きな時間に受講できる講習会・セミナー（オンライン）, 異世代の学会員同士の交流会, 学会内の異業種交流会, 土木以外の異分野・異業種交流会</t>
  </si>
  <si>
    <t>電子版（Web版）の学会誌, 職場・自宅の近隣で開催される講習会・セミナー（対面）, 同年代の学会員同士の交流会, 異世代の学会員同士の交流会, 学会内の異業種交流会</t>
  </si>
  <si>
    <t>電子版（Web版）の学会誌, 好きな時間に受講できる講習会・セミナー（オンライン）, 同分野（専門）の学会員同士の交流会</t>
  </si>
  <si>
    <t>電子版（Web版）の学会誌, 職場・自宅の近隣で開催される講習会・セミナー（対面）, 同年代の学会員同士の交流会, 異世代の学会員同士の交流会, 同分野（専門）の学会員同士の交流会, 同業種の学会員同士の交流会, 学会内の異業種交流会, 土木以外の異分野・異業種交流会</t>
  </si>
  <si>
    <t>電子版（Web版）の学会誌, 同年代の学会員同士の交流会, 同業種の学会員同士の交流会</t>
  </si>
  <si>
    <t>電子版（Web版）の学会誌, 職場・自宅の近隣で開催される講習会・セミナー（対面）, 好きな時間に受講できる講習会・セミナー（オンライン）, 同分野（専門）の学会員同士の交流会</t>
  </si>
  <si>
    <t>電子版（Web版）の学会誌, 好きな時間に受講できる講習会・セミナー（オンライン）, 各支部主催の全国向けイベント（オンライン）, 同年代の学会員同士の交流会, 同業種の学会員同士の交流会</t>
  </si>
  <si>
    <t>同年代の学会員同士の交流会, 異世代の学会員同士の交流会, 学会内の異業種交流会, 土木以外の異分野・異業種交流会</t>
  </si>
  <si>
    <t>電子版（Web版）の学会誌, 職場・自宅の近隣で開催される講習会・セミナー（対面）, 各支部主催の全国向けイベント（オンライン）, 異世代の学会員同士の交流会, 学会内の異業種交流会, 土木以外の異分野・異業種交流会</t>
  </si>
  <si>
    <t>職場・自宅の近隣で開催される講習会・セミナー（対面）, リアルタイムに受講する講習会・セミナー（オンライン）, 好きな時間に受講できる講習会・セミナー（オンライン）, 各支部主催の全国向けイベント（オンライン）, 同分野（専門）の学会員同士の交流会, 学会内の異業種交流会, 土木以外の異分野・異業種交流会</t>
  </si>
  <si>
    <t>好きな時間に受講できる講習会・セミナー（オンライン）, 学会内の異業種交流会, 土木以外の異分野・異業種交流会</t>
  </si>
  <si>
    <t>電子版（Web版）の学会誌, 同年代の学会員同士の交流会, 異世代の学会員同士の交流会</t>
  </si>
  <si>
    <t>電子版（Web版）の学会誌, 職場・自宅の近隣で開催される講習会・セミナー（対面）, リアルタイムに受講する講習会・セミナー（オンライン）, 好きな時間に受講できる講習会・セミナー（オンライン）, 同分野（専門）の学会員同士の交流会, 学会内の異業種交流会</t>
  </si>
  <si>
    <t>同年代の学会員同士の交流会, 異世代の学会員同士の交流会, 同分野（専門）の学会員同士の交流会, 同業種の学会員同士の交流会, 学会内の異業種交流会, 土木以外の異分野・異業種交流会</t>
  </si>
  <si>
    <t>同年代の学会員同士の交流会, 同分野（専門）の学会員同士の交流会, 同業種の学会員同士の交流会</t>
  </si>
  <si>
    <t>職場・自宅の近隣で開催される講習会・セミナー（対面）, 好きな時間に受講できる講習会・セミナー（オンライン）, 土木以外の異分野・異業種交流会</t>
  </si>
  <si>
    <t>電子版（Web版）の学会誌, リアルタイムに受講する講習会・セミナー（オンライン）, 同年代の学会員同士の交流会</t>
  </si>
  <si>
    <t>同年代の学会員同士の交流会, 学会内の異業種交流会, 土木以外の異分野・異業種交流会</t>
  </si>
  <si>
    <t>電子版（Web版）の学会誌, 各支部主催の全国向けイベント（オンライン）, 同分野（専門）の学会員同士の交流会, 同業種の学会員同士の交流会</t>
  </si>
  <si>
    <t>リアルタイムに受講する講習会・セミナー（オンライン）, 好きな時間に受講できる講習会・セミナー（オンライン）, 学会内の異業種交流会, 土木以外の異分野・異業種交流会</t>
  </si>
  <si>
    <t>職場・自宅の近隣で開催される講習会・セミナー（対面）, 好きな時間に受講できる講習会・セミナー（オンライン）, 各支部主催の全国向けイベント（オンライン）, 土木以外の異分野・異業種交流会</t>
  </si>
  <si>
    <t>職場・自宅の近隣で開催される講習会・セミナー（対面）, 好きな時間に受講できる講習会・セミナー（オンライン）, 同年代の学会員同士の交流会, 異世代の学会員同士の交流会, 同分野（専門）の学会員同士の交流会, 同業種の学会員同士の交流会, 学会内の異業種交流会</t>
  </si>
  <si>
    <t>好きな時間に受講できる講習会・セミナー（オンライン）, 同分野（専門）の学会員同士の交流会, 学会内の異業種交流会</t>
  </si>
  <si>
    <t>職場・自宅の近隣で開催される講習会・セミナー（対面）, 好きな時間に受講できる講習会・セミナー（オンライン）, 同分野（専門）の学会員同士の交流会, 土木以外の異分野・異業種交流会</t>
  </si>
  <si>
    <t>電子版（Web版）の学会誌, 好きな時間に受講できる講習会・セミナー（オンライン）, 各支部主催の全国向けイベント（オンライン）, 同年代の学会員同士の交流会, 異世代の学会員同士の交流会, 同分野（専門）の学会員同士の交流会</t>
  </si>
  <si>
    <t>職場・自宅の近隣で開催される講習会・セミナー（対面）, 同年代の学会員同士の交流会</t>
  </si>
  <si>
    <t>電子版（Web版）の学会誌, 職場・自宅の近隣で開催される講習会・セミナー（対面）, 学会内の異業種交流会, 土木以外の異分野・異業種交流会</t>
  </si>
  <si>
    <t>職場・自宅の近隣で開催される講習会・セミナー（対面）, 好きな時間に受講できる講習会・セミナー（オンライン）, 同年代の学会員同士の交流会, 異世代の学会員同士の交流会, 同業種の学会員同士の交流会, 学会内の異業種交流会</t>
  </si>
  <si>
    <t>職場・自宅の近隣で開催される講習会・セミナー（対面）, 各支部主催の全国向けイベント（オンライン）</t>
  </si>
  <si>
    <t>電子版（Web版）の学会誌, 職場・自宅の近隣で開催される講習会・セミナー（対面）, 各支部主催の全国向けイベント（オンライン）, 土木以外の異分野・異業種交流会</t>
  </si>
  <si>
    <t>電子版（Web版）の学会誌, 職場・自宅の近隣で開催される講習会・セミナー（対面）, 好きな時間に受講できる講習会・セミナー（オンライン）, 各支部主催の全国向けイベント（オンライン）, 学会内の異業種交流会</t>
  </si>
  <si>
    <t>職場・自宅の近隣で開催される講習会・セミナー（対面）, 異世代の学会員同士の交流会, 学会内の異業種交流会</t>
  </si>
  <si>
    <t>職場・自宅の近隣で開催される講習会・セミナー（対面）, リアルタイムに受講する講習会・セミナー（オンライン）, 好きな時間に受講できる講習会・セミナー（オンライン）, 同業種の学会員同士の交流会, 学会内の異業種交流会, 土木以外の異分野・異業種交流会</t>
  </si>
  <si>
    <t>職場・自宅の近隣で開催される講習会・セミナー（対面）, 同年代の学会員同士の交流会, 同分野（専門）の学会員同士の交流会, 同業種の学会員同士の交流会, 学会内の異業種交流会, 土木以外の異分野・異業種交流会</t>
  </si>
  <si>
    <t>職場・自宅の近隣で開催される講習会・セミナー（対面）, リアルタイムに受講する講習会・セミナー（オンライン）, 好きな時間に受講できる講習会・セミナー（オンライン）, 各支部主催の全国向けイベント（オンライン）, 異世代の学会員同士の交流会, 学会内の異業種交流会, 土木以外の異分野・異業種交流会</t>
  </si>
  <si>
    <t>電子版（Web版）の学会誌, 職場・自宅の近隣で開催される講習会・セミナー（対面）, リアルタイムに受講する講習会・セミナー（オンライン）, 各支部主催の全国向けイベント（オンライン）, 同年代の学会員同士の交流会, 異世代の学会員同士の交流会, 同分野（専門）の学会員同士の交流会, 同業種の学会員同士の交流会, 学会内の異業種交流会, 土木以外の異分野・異業種交流会</t>
  </si>
  <si>
    <t>電子版（Web版）の学会誌, 好きな時間に受講できる講習会・セミナー（オンライン）, 異世代の学会員同士の交流会, 同分野（専門）の学会員同士の交流会, 土木以外の異分野・異業種交流会</t>
  </si>
  <si>
    <t>同分野（専門）の学会員同士の交流会, 土木以外の異分野・異業種交流会</t>
  </si>
  <si>
    <t>電子版（Web版）の学会誌, 同年代の学会員同士の交流会, 土木以外の異分野・異業種交流会</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</si>
  <si>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 同分野（専門）の学会員同士の交流会, 学会内の異業種交流会</t>
  </si>
  <si>
    <t>電子版（Web版）の学会誌, 職場・自宅の近隣で開催される講習会・セミナー（対面）, リアルタイムに受講する講習会・セミナー（オンライン）, 同業種の学会員同士の交流会</t>
  </si>
  <si>
    <t>職場・自宅の近隣で開催される講習会・セミナー（対面）, リアルタイムに受講する講習会・セミナー（オンライン）, 同分野（専門）の学会員同士の交流会</t>
  </si>
  <si>
    <t>電子版（Web版）の学会誌, リアルタイムに受講する講習会・セミナー（オンライン）, 学会内の異業種交流会</t>
  </si>
  <si>
    <t>電子版（Web版）の学会誌, 同業種の学会員同士の交流会</t>
  </si>
  <si>
    <t>職場・自宅の近隣で開催される講習会・セミナー（対面）, 好きな時間に受講できる講習会・セミナー（オンライン）, 学会内の異業種交流会</t>
  </si>
  <si>
    <t>電子版（Web版）の学会誌, 職場・自宅の近隣で開催される講習会・セミナー（対面）, 好きな時間に受講できる講習会・セミナー（オンライン）, 同年代の学会員同士の交流会, 異世代の学会員同士の交流会, 同分野（専門）の学会員同士の交流会, 同業種の学会員同士の交流会, 学会内の異業種交流会, 土木以外の異分野・異業種交流会</t>
  </si>
  <si>
    <t>電子版（Web版）の学会誌, リアルタイムに受講する講習会・セミナー（オンライン）, 好きな時間に受講できる講習会・セミナー（オンライン）, 同年代の学会員同士の交流会, 異世代の学会員同士の交流会</t>
  </si>
  <si>
    <t>好きな時間に受講できる講習会・セミナー（オンライン）, 同年代の学会員同士の交流会, 土木以外の異分野・異業種交流会</t>
  </si>
  <si>
    <t>電子版（Web版）の学会誌, 好きな時間に受講できる講習会・セミナー（オンライン）, 同年代の学会員同士の交流会, 異世代の学会員同士の交流会, 同分野（専門）の学会員同士の交流会, 土木以外の異分野・異業種交流会</t>
  </si>
  <si>
    <t>職場・自宅の近隣で開催される講習会・セミナー（対面）, 各支部主催の全国向けイベント（オンライン）, 同業種の学会員同士の交流会, 土木以外の異分野・異業種交流会</t>
  </si>
  <si>
    <t>電子版（Web版）の学会誌, 職場・自宅の近隣で開催される講習会・セミナー（対面）, 好きな時間に受講できる講習会・セミナー（オンライン）, 各支部主催の全国向けイベント（オンライン）, 同分野（専門）の学会員同士の交流会</t>
  </si>
  <si>
    <t>電子版（Web版）の学会誌, リアルタイムに受講する講習会・セミナー（オンライン）, 好きな時間に受講できる講習会・セミナー（オンライン）, 各支部主催の全国向けイベント（オンライン）, 学会内の異業種交流会, 土木以外の異分野・異業種交流会</t>
  </si>
  <si>
    <t>リアルタイムに受講する講習会・セミナー（オンライン）, 好きな時間に受講できる講習会・セミナー（オンライン）, 土木以外の異分野・異業種交流会</t>
  </si>
  <si>
    <t>同年代の学会員同士の交流会, 同分野（専門）の学会員同士の交流会, 学会内の異業種交流会</t>
  </si>
  <si>
    <t>電子版（Web版）の学会誌, 職場・自宅の近隣で開催される講習会・セミナー（対面）, 好きな時間に受講できる講習会・セミナー（オンライン）, 異世代の学会員同士の交流会, 土木以外の異分野・異業種交流会</t>
  </si>
  <si>
    <t>リアルタイムに受講する講習会・セミナー（オンライン）, 同年代の学会員同士の交流会, 同業種の学会員同士の交流会, 学会内の異業種交流会</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</si>
  <si>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 同分野（専門）の学会員同士の交流会, 同業種の学会員同士の交流会, 学会内の異業種交流会</t>
  </si>
  <si>
    <t>電子版（Web版）の学会誌, 職場・自宅の近隣で開催される講習会・セミナー（対面）, リアルタイムに受講する講習会・セミナー（オンライン）, 好きな時間に受講できる講習会・セミナー（オンライン）, 学会内の異業種交流会, 土木以外の異分野・異業種交流会</t>
  </si>
  <si>
    <t>異世代の学会員同士の交流会, 同業種の学会員同士の交流会, 土木以外の異分野・異業種交流会</t>
  </si>
  <si>
    <t>国民への土木の啓蒙活動。</t>
  </si>
  <si>
    <t>転職や休職などが一般化すると、土木学会会員であることが、土木技術者としてのアイデンティティをつなぐ、とても強い絆になりえると思います。私がお世話になったように、これからもその役割をつないでいただきたいです。</t>
  </si>
  <si>
    <t>英文誌としての土木学会論文集のプレゼンスが極めて低いことは憂慮すべき問題ではないでしょうか。和文誌は和文誌としての役割がありますので、その存在を否定はしませんし、むしろ国内のケーススタディを掲載するなどすると論文誌として有益かと思います。</t>
  </si>
  <si>
    <t>報道機関へのアピール</t>
  </si>
  <si>
    <t>土木技術者に求められる能力・知識の体系化とそれに対応した講義・講座・書籍の提供および体系化された能力・知識を技術者が獲得していることの証明、証明を活かした人材の流動化と土木専門課程以外を履修した方の土木分野への流入促進</t>
  </si>
  <si>
    <t>若手の繋がりの場が欲しいです。</t>
  </si>
  <si>
    <t>委員会に参加したくても仕事の関係で対面参加が難しいので参加しないことにしています。後は委員会に参加のため紹介が必要になったりするとも聞いてましたので、できれば少なくてもオブザーバーとしての委員会参加のハードルをで少し下げてくれると良いと思います。</t>
  </si>
  <si>
    <t>技術士資格取得支援</t>
  </si>
  <si>
    <t>学会活動に参加している同僚や先輩を見かけるが肩身が狭そうにやっている。学会の活動が理解やリターンになってもいないし、会社側もあまり理解していないから、参加していることを誇りにできていないように見える。</t>
  </si>
  <si>
    <t>会費の値下げ</t>
  </si>
  <si>
    <t>土木の魅力をもっと積極的に世の中に発信・アピール</t>
  </si>
  <si>
    <t>鉄道業界に対する特集を組んでほしい。</t>
  </si>
  <si>
    <t>技術士2次試験に対する、特集を実施して欲しい。</t>
  </si>
  <si>
    <t>DXやICTを活用した土木技術の普及促進の取組みに期待しています</t>
  </si>
  <si>
    <t>土木学会誌編集委員は労力のわりに報われない。日当を出してほしい。</t>
  </si>
  <si>
    <t>セミナー・講習会を好きな時間に受講できるようにしてください。業務と重なり参加が困難です。1方向の講習なら問題ないと思います。</t>
  </si>
  <si>
    <t>企業において日々、土木の実務に携わっている身からすると、土木学会誌などで語られている内容が、実務と乖離した理想でしかなく、学会との距離を感じる。夢や理想を語り、土木のイメージアップを図ることも大事かもしれないが、土木の現実や、もっと泥臭い部分などについても取り上げるべきではないか。</t>
  </si>
  <si>
    <t>研究発表会の時期や会場などが大雑把にでも把握できるようになると、予約等が取りやすいですし、日程を確保しやすいと思います。詳細は不要なのでそうした点にご配慮いただければ幸いです。</t>
  </si>
  <si>
    <t>日本を元気にする役割を担ってほしい</t>
  </si>
  <si>
    <t>今の時代，印刷物での学会誌の発行には価値があると思いますので，今後も続けていただけるとうれしいです。</t>
  </si>
  <si>
    <t>所属支部外との交流</t>
  </si>
  <si>
    <t>学会誌を電子化して送付をやめてください。
各種書籍（示方書等）を電子書籍化（複数媒体で）してください。</t>
  </si>
  <si>
    <t>学会誌をweb化するなど、経費削減をしたうえで学会年会費を下げてもらいたい。</t>
  </si>
  <si>
    <t>新しい時代に向けて、フラットな人間関係を築けるようになるといいなぁと思います。そのためにも、チャットツール、クラウドのドライブなどの基礎的なサービスの導入を！</t>
  </si>
  <si>
    <t>経理関係のチェック、監査を詳細に実施し、会費収入が適切に使われているかを、そのチェック過程も含め、会員に情報公開してほしい</t>
  </si>
  <si>
    <t>学会費の値下げ</t>
  </si>
  <si>
    <t>学会誌の電子化（SDGsの観点からも希望者に対しては紙媒体の送付を行わない）</t>
  </si>
  <si>
    <t>土木学会の各種委員会の活動について、交通費や謝金0といったことのボランティア性に頼るのはそろそろ限界なのではないか？　みなさんそれぞれの本来業務を抱えており、子育てや介護を抱えている人も多くいます。その中で学会に参加してお手伝いするという意義をどこに見いだせばいいのか？　企業へのメリット、これまでの内容が具体的にどう社会に実装されているのか、示す必要があるのではないでしょうか？</t>
  </si>
  <si>
    <t>一般向けの現場見学会を充実したらどうか。</t>
  </si>
  <si>
    <t>ドボラジなど手を広げすぎです。会員減少の一途なのに，ガバナンスができていない。</t>
  </si>
  <si>
    <t>災害時の状況調査と対策提案</t>
  </si>
  <si>
    <t>若い研究者や技術者が積極的に社会貢献するよう意識改革を促すこと</t>
  </si>
  <si>
    <t>関西支部で行った地域自治体との交流</t>
  </si>
  <si>
    <t>委員会活動について会社、個人の負担を軽減して頂けると助かります。</t>
  </si>
  <si>
    <t>会誌の郵送をやめる代わりに会費を値下げいただきたい。</t>
  </si>
  <si>
    <t>世の中全般へのより一層の認知活動が望まれるところ。土木と建築の区別のついていない人が多すぎる（特にマスコミ）。</t>
  </si>
  <si>
    <t>異文化コミュニケーションとして、様々な属性の方との交流を深めるような企画を立案して欲しいです。</t>
  </si>
  <si>
    <t>ホームページが見にくく、一部情報が古いまま</t>
  </si>
  <si>
    <t>媒体（youtubeやTV）を活用して、若者に社会環境に興味を持ってもらえる活動（社会環境工学を平易に説明、普及アニメの作成、高度土木技術の解説など）を期待します。</t>
  </si>
  <si>
    <t>義務感でいやいやながらも、前年度までやってきた仕事を淡々とこなすのではなく、これまでの経緯などは一度置いて、今やる気のあるみんなが主体的に関われる活動をやってほしいし、そのためにもっと社会性をもったヴィジョンを提起してほしい。AIとかなんとか、数年前のトレンドをかじって、なんの全体的なメッセージもない、みたいな学会誌を毎月出すのはやめてほしい。</t>
  </si>
  <si>
    <t>現状、無し。学術気取りで大上段に構える姿勢を改めるべき。事務的な作業を会員に押し付けすぎ（興が覚める）。</t>
  </si>
  <si>
    <t>会費が高い</t>
  </si>
  <si>
    <t>社会課題の解決のために、もっと異業種交流を進め、土木学会がリードする必要がある。</t>
  </si>
  <si>
    <t>オンラインを併用したイベントを希望する。</t>
  </si>
  <si>
    <t>様々なSNSアカウントで発信されていますが数が多くどのように使い分けをしているかもあまり分かっていないので私はほとんど見ていません。もし運営の負担になるようでしたら和を減らしてもいいんじゃないかと思っています。</t>
  </si>
  <si>
    <t>異業種（自動車業界等）との交流を深めてほしい。</t>
  </si>
  <si>
    <t>特にありません</t>
  </si>
  <si>
    <t>ほかの学会よりも市民への関係が強い学会なので、もっと市民向け広報活動が必要。</t>
  </si>
  <si>
    <t>数値解析</t>
  </si>
  <si>
    <t>教育機関（大学・高専・高校等）</t>
  </si>
  <si>
    <t>建設コンサルタント</t>
  </si>
  <si>
    <t>地方自治体職員</t>
  </si>
  <si>
    <t>建設会社</t>
  </si>
  <si>
    <t>事業会社（製造業・その他）</t>
  </si>
  <si>
    <t>事業会社（JR)</t>
  </si>
  <si>
    <t>国家公務員（独立行政法人含む）</t>
  </si>
  <si>
    <t>財団</t>
  </si>
  <si>
    <t>学生（大学生・高専生・高校生等）</t>
  </si>
  <si>
    <t>財務アドバイザリー</t>
  </si>
  <si>
    <t>学会</t>
  </si>
  <si>
    <t>計測コンサルタント</t>
  </si>
  <si>
    <t>高速道路会社</t>
  </si>
  <si>
    <t>個人事業</t>
  </si>
  <si>
    <t>事業会社　高速道路</t>
  </si>
  <si>
    <t>設計コンサルタント</t>
  </si>
  <si>
    <t>自営業</t>
  </si>
  <si>
    <t>技術士事務所</t>
  </si>
  <si>
    <t>研究機関</t>
  </si>
  <si>
    <t>研究・コンサルティング</t>
  </si>
  <si>
    <t>無職</t>
  </si>
  <si>
    <t>事業会社（電力・ガス）</t>
  </si>
  <si>
    <t>一般財団法人</t>
  </si>
  <si>
    <t>道路会社</t>
  </si>
  <si>
    <t>事業会社（私鉄）</t>
  </si>
  <si>
    <t>国家公務員ＯＢ</t>
  </si>
  <si>
    <t>財団法人</t>
  </si>
  <si>
    <t>事業会社（高速道路）</t>
  </si>
  <si>
    <t>協会</t>
  </si>
  <si>
    <t>特殊会社</t>
  </si>
  <si>
    <t>法人</t>
  </si>
  <si>
    <t>個人事業主</t>
  </si>
  <si>
    <t>技術職（土木系）</t>
  </si>
  <si>
    <t>教育職</t>
  </si>
  <si>
    <t>研究職（土木系）</t>
  </si>
  <si>
    <t>経営者(土木技術職経由)</t>
  </si>
  <si>
    <t>技術職（その他）</t>
  </si>
  <si>
    <t>研究職（その他）</t>
  </si>
  <si>
    <t>技術職（建築系）</t>
  </si>
  <si>
    <t>経営</t>
  </si>
  <si>
    <t>学生</t>
  </si>
  <si>
    <t>事務職</t>
  </si>
  <si>
    <t>役員</t>
  </si>
  <si>
    <t>経営者</t>
  </si>
  <si>
    <t>技術士, その他技術系資格</t>
  </si>
  <si>
    <t>博士・Ph.D</t>
  </si>
  <si>
    <t>技術士, RCCM, 土木施工管理技士</t>
  </si>
  <si>
    <t>その他技術系資格</t>
  </si>
  <si>
    <t>技術士, 土木学会認定土木技術者</t>
  </si>
  <si>
    <t>技術士, 土木施工管理技士, その他技術系資格</t>
  </si>
  <si>
    <t>技術士, 土木学会認定土木技術者, 土木施工管理技士, その他技術系資格</t>
  </si>
  <si>
    <t>博士・Ph.D, 土木施工管理技士</t>
  </si>
  <si>
    <t>土木施工管理技士</t>
  </si>
  <si>
    <t>博士・Ph.D, 技術士, 土木学会認定土木技術者</t>
  </si>
  <si>
    <t>博士・Ph.D, 技術士, 土木施工管理技士</t>
  </si>
  <si>
    <t>技術士, 土木施工管理技士</t>
  </si>
  <si>
    <t>技術士, 土木学会認定土木技術者, その他技術系資格</t>
  </si>
  <si>
    <t>土木学会認定土木技術者, 土木施工管理技士</t>
  </si>
  <si>
    <t>博士・Ph.D, 技術士</t>
  </si>
  <si>
    <t>土木施工管理技士, その他技術系資格</t>
  </si>
  <si>
    <t>持っていない</t>
  </si>
  <si>
    <t>技術士</t>
  </si>
  <si>
    <t>博士・Ph.D, 土木施工管理技士, その他技術系資格</t>
  </si>
  <si>
    <t>技術士, RCCM, その他技術系資格</t>
  </si>
  <si>
    <t>技術士, 土木学会認定土木技術者, 土木施工管理技士</t>
  </si>
  <si>
    <t>博士・Ph.D, 技術士, RCCM, その他技術系資格</t>
  </si>
  <si>
    <t>博士・Ph.D, その他技術系資格</t>
  </si>
  <si>
    <t>土木学会認定土木技術者, RCCM, 土木施工管理技士, その他技術系資格</t>
  </si>
  <si>
    <t>技術士, RCCM, 土木施工管理技士, その他技術系資格</t>
  </si>
  <si>
    <t>博士・Ph.D, 技術士, その他技術系資格</t>
  </si>
  <si>
    <t>土木学会認定土木技術者, RCCM, 土木施工管理技士</t>
  </si>
  <si>
    <t>技術士, 土木学会認定土木技術者, RCCM, 土木施工管理技士, その他技術系資格</t>
  </si>
  <si>
    <t>土木学会認定土木技術者, 土木施工管理技士, その他技術系資格</t>
  </si>
  <si>
    <t>その他技術系資格, 持っていない</t>
  </si>
  <si>
    <t>博士・Ph.D, 技術士, 土木施工管理技士, その他技術系資格</t>
  </si>
  <si>
    <t>土木学会認定土木技術者</t>
  </si>
  <si>
    <t>博士・Ph.D, 土木学会認定土木技術者</t>
  </si>
  <si>
    <t>RCCM, その他技術系資格</t>
  </si>
  <si>
    <t>RCCM, 土木施工管理技士</t>
  </si>
  <si>
    <t>RCCM</t>
  </si>
  <si>
    <t>博士・Ph.D, 技術士, 土木学会認定土木技術者, 土木施工管理技士, その他技術系資格</t>
  </si>
  <si>
    <t>土木学会認定土木技術者, RCCM</t>
  </si>
  <si>
    <t>RCCM, 土木施工管理技士, その他技術系資格</t>
  </si>
  <si>
    <t>博士・Ph.D, 技術士, 土木学会認定土木技術者, その他技術系資格</t>
  </si>
  <si>
    <t>技術士, RCCM</t>
  </si>
  <si>
    <t>土木学会認定土木技術者, その他技術系資格</t>
  </si>
  <si>
    <t>土木学会員ではない</t>
  </si>
  <si>
    <t>従事している</t>
  </si>
  <si>
    <t>鉄道会社</t>
  </si>
  <si>
    <t>インフラ関係</t>
  </si>
  <si>
    <t>インフラ</t>
  </si>
  <si>
    <t>事業会社（道路）</t>
  </si>
  <si>
    <t>NEXCO</t>
  </si>
  <si>
    <t>西日本高速道路（株）</t>
  </si>
  <si>
    <t>nexco</t>
  </si>
  <si>
    <t>事業会社（NEXCO）</t>
  </si>
  <si>
    <t>生コン団体</t>
  </si>
  <si>
    <t>営業職</t>
  </si>
  <si>
    <t>営業</t>
  </si>
  <si>
    <t>名前は聞いたことはある</t>
  </si>
  <si>
    <t>何をしているか知っている</t>
  </si>
  <si>
    <t>何をしているかあまり知らない</t>
  </si>
  <si>
    <t>全く知らない</t>
  </si>
  <si>
    <t>土木に関する技術的なことを扱う大きな協会</t>
  </si>
  <si>
    <t>防災</t>
  </si>
  <si>
    <t>学術的</t>
  </si>
  <si>
    <t>学術的に土木インフラのあり方（方向性）を示す存在</t>
  </si>
  <si>
    <t>土木における最高権威</t>
  </si>
  <si>
    <t>アカデミック</t>
  </si>
  <si>
    <t>教授・学生の研究発表の場</t>
  </si>
  <si>
    <t>業界内では知名度が高い</t>
  </si>
  <si>
    <t>土木工学全般のオーソリティ的学術団体</t>
  </si>
  <si>
    <t>専門家が専門的見地から議論した、信頼できる、正確な情報を持っている</t>
  </si>
  <si>
    <t>専門的</t>
  </si>
  <si>
    <t>会員数が多い</t>
  </si>
  <si>
    <t>権威がある</t>
  </si>
  <si>
    <t>技術力の向上になると思うが、仕事は増えてしまうイメージ</t>
  </si>
  <si>
    <t>大手の企業、役人を中心とする団体</t>
  </si>
  <si>
    <t>論文発表</t>
  </si>
  <si>
    <t>学術・研究の向上・発展に寄与</t>
  </si>
  <si>
    <t>よくわかりません</t>
  </si>
  <si>
    <t>特になし</t>
  </si>
  <si>
    <t>日本の土木技術の向上に寄与する活動。</t>
  </si>
  <si>
    <t>学会発表</t>
  </si>
  <si>
    <t>固い</t>
  </si>
  <si>
    <t>古い組織</t>
  </si>
  <si>
    <t>納税先</t>
  </si>
  <si>
    <t>土木系を代表する学会</t>
  </si>
  <si>
    <t>土木技術に関するサポートなどを行っている機関</t>
  </si>
  <si>
    <t>技術力</t>
  </si>
  <si>
    <t>関東支部や全国大会以外は接点がない</t>
  </si>
  <si>
    <t>古典的なイメージ</t>
  </si>
  <si>
    <t>会費の催促がしつこい</t>
  </si>
  <si>
    <t>学会発表の際に関わる</t>
  </si>
  <si>
    <t>重厚</t>
  </si>
  <si>
    <t>少々固い</t>
  </si>
  <si>
    <t>業界の団体</t>
  </si>
  <si>
    <t>学会員ではなく、他部門（建築のため）印象はそれほどない</t>
  </si>
  <si>
    <t>土木の総本山</t>
  </si>
  <si>
    <t>堅い・土</t>
  </si>
  <si>
    <t>かたい</t>
  </si>
  <si>
    <t>新技術</t>
  </si>
  <si>
    <t>研究発表</t>
  </si>
  <si>
    <t>土木系の学会</t>
  </si>
  <si>
    <t>良いイメージはない</t>
  </si>
  <si>
    <t>土木専門</t>
  </si>
  <si>
    <t>組織だっている</t>
  </si>
  <si>
    <t>土木構造物に係る技術者の組織</t>
  </si>
  <si>
    <t>硬い</t>
  </si>
  <si>
    <t>発表の場</t>
  </si>
  <si>
    <t>具体的に何をしているのか不明</t>
  </si>
  <si>
    <t>橋梁</t>
  </si>
  <si>
    <t>研究者の集いの会</t>
  </si>
  <si>
    <t>特に無し</t>
  </si>
  <si>
    <t>技術</t>
  </si>
  <si>
    <t>親が以前出向していた機関</t>
  </si>
  <si>
    <t>古い</t>
  </si>
  <si>
    <t>日本の土木業界を牽引する学術団体</t>
  </si>
  <si>
    <t>研究してるとこ</t>
  </si>
  <si>
    <t>土木構造物に関する情報集積・発信、研究報告、</t>
  </si>
  <si>
    <t>発表する場のイメージ</t>
  </si>
  <si>
    <t>土木業界で働く人がみな所属するもの</t>
  </si>
  <si>
    <t>会費を取られる。</t>
  </si>
  <si>
    <t>論文発表する場を提供してくれる</t>
  </si>
  <si>
    <t>技術者の集まり</t>
  </si>
  <si>
    <t>よりよい社会基盤づくり</t>
  </si>
  <si>
    <t>色々やられているようですが、いまいちピンとこないかなという印象です。</t>
  </si>
  <si>
    <t>古い体質</t>
  </si>
  <si>
    <t>真面目</t>
  </si>
  <si>
    <t>国家インフラ全般の学術研究等</t>
  </si>
  <si>
    <t>土木分野の権威</t>
  </si>
  <si>
    <t>土木業界に関する知識の普及活動と発展</t>
  </si>
  <si>
    <t>若者からお金を搾取している謎の集団</t>
  </si>
  <si>
    <t>建築学会の土木版</t>
  </si>
  <si>
    <t>学術調査・学会活動主催団体</t>
  </si>
  <si>
    <t>伝統</t>
  </si>
  <si>
    <t>田中賞</t>
  </si>
  <si>
    <t>土木学会と言えば鉄道分野が力を持っているイメージ</t>
  </si>
  <si>
    <t>土木・社会環境工学の人たち</t>
  </si>
  <si>
    <t>土木業界のOBの集まり</t>
  </si>
  <si>
    <t>会社が強要するので、良いイメージなし</t>
  </si>
  <si>
    <t>重厚壮大</t>
  </si>
  <si>
    <t>学術研究のイメージ</t>
  </si>
  <si>
    <t>建築学会のように各種技術交流の場</t>
  </si>
  <si>
    <t>古くからある土木を代表する学会</t>
  </si>
  <si>
    <t>堅い</t>
  </si>
  <si>
    <t>月一で学会誌を発行しているのがﾒｲﾝ業務のイメージ</t>
  </si>
  <si>
    <t>業務との関連性が低い</t>
  </si>
  <si>
    <t>土木工学の技術的な研究を進め、国内の土木工事のすべて技術的な基準を定めている</t>
  </si>
  <si>
    <t>堅い。組織票。権威。偉い。</t>
  </si>
  <si>
    <t>土木学術・技術の発展・維持・展開・継承の活動団体</t>
  </si>
  <si>
    <t>必要性が今一つ</t>
  </si>
  <si>
    <t>論文を発表していそう</t>
  </si>
  <si>
    <t>お堅い</t>
  </si>
  <si>
    <t>土木構造物の表彰</t>
  </si>
  <si>
    <t>他学会に比べ発表の機会が多く、規模が大きい</t>
  </si>
  <si>
    <t>土木好きおっさんの集まり</t>
  </si>
  <si>
    <t>意味不明</t>
  </si>
  <si>
    <t>なし</t>
  </si>
  <si>
    <t>泥臭い</t>
  </si>
  <si>
    <t>こらからの社会情勢を見据えた新施工方法や整備点検について新技術の導入を基に研究·開発を行っている機関</t>
  </si>
  <si>
    <t>少し硬いイメージ</t>
  </si>
  <si>
    <t>土木・建設業界の広報活動</t>
  </si>
  <si>
    <t>高い土木技術を保有しているイメージです</t>
  </si>
  <si>
    <t>業界（世間）への影響力が大きく信頼されている学術団体。</t>
  </si>
  <si>
    <t>土木の第一人者</t>
  </si>
  <si>
    <t>特にない</t>
  </si>
  <si>
    <t>きっと凄いけど、よくわからない</t>
  </si>
  <si>
    <t>えらい方々の集まり</t>
  </si>
  <si>
    <t>レガシーシステム</t>
  </si>
  <si>
    <t>会費高い</t>
  </si>
  <si>
    <t>専門家集団</t>
  </si>
  <si>
    <t>研究発表会を行っている。</t>
  </si>
  <si>
    <t>専門性が高い</t>
  </si>
  <si>
    <t>土木に関する研究をする団体</t>
  </si>
  <si>
    <t>学会としては、地味なイメージがある。</t>
  </si>
  <si>
    <t>規模が大きい</t>
  </si>
  <si>
    <t>インフラ整備にかかせない</t>
  </si>
  <si>
    <t>学術研究・学問の印象が強い。建設関係の実態とは少し距離を感じる。</t>
  </si>
  <si>
    <t>研究等の発表</t>
  </si>
  <si>
    <t>土木業界の発展に大きく貢献している</t>
  </si>
  <si>
    <t>土木に対して様々な研究をしている</t>
  </si>
  <si>
    <t>色々実施されているが、広くアピールはされていない印象。</t>
  </si>
  <si>
    <t>若手技術者の知見向上とネットワーク構築</t>
  </si>
  <si>
    <t>土木技術に関する調査・研究機関</t>
  </si>
  <si>
    <t>敷居が高い</t>
  </si>
  <si>
    <t>秀才</t>
  </si>
  <si>
    <t>土木に関する研究発表</t>
  </si>
  <si>
    <t>精鋭たちが集まる"固い印象”</t>
  </si>
  <si>
    <t>学会の主催や土木系イベント運営</t>
  </si>
  <si>
    <t>書籍等を発行してもらえるのが助かる。</t>
  </si>
  <si>
    <t>日本の土木について議論する集団</t>
  </si>
  <si>
    <t>イメージがない</t>
  </si>
  <si>
    <t>地道</t>
  </si>
  <si>
    <t>研究者の集まり</t>
  </si>
  <si>
    <t>学術的な技術が蓄積された組織</t>
  </si>
  <si>
    <t>技術屋集団</t>
  </si>
  <si>
    <t>土木の中枢</t>
  </si>
  <si>
    <t>災害調査、技術論文</t>
  </si>
  <si>
    <t>堅い印象</t>
  </si>
  <si>
    <t>土木分野全体の取りまとめ</t>
  </si>
  <si>
    <t>高齢者の技術集団</t>
  </si>
  <si>
    <t>土木業界の指南者</t>
  </si>
  <si>
    <t>産学官の組織</t>
  </si>
  <si>
    <t>コンクリート</t>
  </si>
  <si>
    <t>横柄</t>
  </si>
  <si>
    <t>専門家の集団</t>
  </si>
  <si>
    <t>大きな組織</t>
  </si>
  <si>
    <t>学術会議</t>
  </si>
  <si>
    <t>マイナー</t>
  </si>
  <si>
    <t>情報発信が不足している</t>
  </si>
  <si>
    <t>アカデミックな活動</t>
  </si>
  <si>
    <t>土木事業の発展</t>
  </si>
  <si>
    <t>学術講演</t>
  </si>
  <si>
    <t>先進的な研究の発表の場がある</t>
  </si>
  <si>
    <t>コンクリート標準示方書をよく参考にさせてもらっている。</t>
  </si>
  <si>
    <t>土木分野の学会</t>
  </si>
  <si>
    <t>土木全般の専門機関</t>
  </si>
  <si>
    <t>先生たちの集まり</t>
  </si>
  <si>
    <t>技術・知識の高い方々のあつまり</t>
  </si>
  <si>
    <t>土木に関する学術研究、発表を行っている機関</t>
  </si>
  <si>
    <t>論文及び研究</t>
  </si>
  <si>
    <t>閉鎖的</t>
  </si>
  <si>
    <t>土木について研究をしているイメージ</t>
  </si>
  <si>
    <t>大きい</t>
  </si>
  <si>
    <t>社会貢献</t>
  </si>
  <si>
    <t>日常業務にあまり関わってこない</t>
  </si>
  <si>
    <t>特になし。</t>
  </si>
  <si>
    <t>研究好き</t>
  </si>
  <si>
    <t>土木関係の研鑽</t>
  </si>
  <si>
    <t>賢そう</t>
  </si>
  <si>
    <t>特になし　知名度が低い</t>
  </si>
  <si>
    <t>土木関連資格取得推進</t>
  </si>
  <si>
    <t>土木技術関連全般を取り扱っているシンクタンク</t>
  </si>
  <si>
    <t>歴史を感じる</t>
  </si>
  <si>
    <t>土木技術の向上、発展に貢献している</t>
  </si>
  <si>
    <t>縁の下で地道に頑張っている</t>
  </si>
  <si>
    <t>研究面で社会の抱える課題に対応しているイメージがある</t>
  </si>
  <si>
    <t>我が国の土木技術の発展と後継への伝承に尽力されている</t>
  </si>
  <si>
    <t>昔ながらのイメージ</t>
  </si>
  <si>
    <t>子ども向けの現場見学会など様々な取り組みをしている</t>
  </si>
  <si>
    <t>土木会の権威</t>
  </si>
  <si>
    <t>新技術の研究</t>
  </si>
  <si>
    <t>自己満足</t>
  </si>
  <si>
    <t>あらゆる知見がある。</t>
  </si>
  <si>
    <t>何をしているかわからない</t>
  </si>
  <si>
    <t>研究学者</t>
  </si>
  <si>
    <t>土木技術に関する研究など行っているイメージ</t>
  </si>
  <si>
    <t>土木技術の隆盛を図る</t>
  </si>
  <si>
    <t>論文集などを制作しているイメージ。</t>
  </si>
  <si>
    <t>事務局</t>
  </si>
  <si>
    <t>土木工事全般を扱う学会</t>
  </si>
  <si>
    <t>広報活動が弱い、学会費が非常に高い</t>
  </si>
  <si>
    <t>学者の集まり</t>
  </si>
  <si>
    <t>土木技術の発展に大きく貢献</t>
  </si>
  <si>
    <t>日本の土木技術の向上を図る団体</t>
  </si>
  <si>
    <t>尊敬している</t>
  </si>
  <si>
    <t>特にはありません</t>
  </si>
  <si>
    <t>技術者集団</t>
  </si>
  <si>
    <t>どこかで偉い人達が大きな構造物の研究をしている</t>
  </si>
  <si>
    <t>インフラ関係の技術者が幅広く集まっている。</t>
  </si>
  <si>
    <t>学術研究</t>
  </si>
  <si>
    <t>頭のいい人が集約されているところ。</t>
  </si>
  <si>
    <t>あまりよくわからない</t>
  </si>
  <si>
    <t>学識経験者の集まり</t>
  </si>
  <si>
    <t>報告</t>
  </si>
  <si>
    <t>企業の善意に甘えている</t>
  </si>
  <si>
    <t>研究　啓発</t>
  </si>
  <si>
    <t>封建的</t>
  </si>
  <si>
    <t>土木工事におけるスキルを身につけれる会だと思う</t>
  </si>
  <si>
    <t>大学在学時に発表をする</t>
  </si>
  <si>
    <t>講習会しかしていないイメージ</t>
  </si>
  <si>
    <t>我が国の土木技術業界の中心的存在</t>
  </si>
  <si>
    <t>敷居の高い会</t>
  </si>
  <si>
    <t>主に学術機関で構成された組織</t>
  </si>
  <si>
    <t>お堅いイメージ</t>
  </si>
  <si>
    <t>学者の集団</t>
  </si>
  <si>
    <t>論文掲載や発表など</t>
  </si>
  <si>
    <t>大規模災害に対する検証、見直し</t>
  </si>
  <si>
    <t>特にないです</t>
  </si>
  <si>
    <t>土木の先端技術・情報ソース</t>
  </si>
  <si>
    <t>良い</t>
  </si>
  <si>
    <t>官公庁の研究発表の場所</t>
  </si>
  <si>
    <t>現場とはかけ離れている</t>
  </si>
  <si>
    <t>無</t>
  </si>
  <si>
    <t>論文を取りまとめている</t>
  </si>
  <si>
    <t>なにをしているかよくわからない</t>
  </si>
  <si>
    <t>土木技術の図書館</t>
  </si>
  <si>
    <t>土木関係の学会では最高峰？みたいなイメージ</t>
  </si>
  <si>
    <t>研究発表会</t>
  </si>
  <si>
    <t>研究発表やっている</t>
  </si>
  <si>
    <t>固いイメージ</t>
  </si>
  <si>
    <t>土木技術の統括的な学会</t>
  </si>
  <si>
    <t>学術系の組織</t>
  </si>
  <si>
    <t>わかりません</t>
  </si>
  <si>
    <t>基準書の作成、学会研究</t>
  </si>
  <si>
    <t>入会していないため、わからない。</t>
  </si>
  <si>
    <t>土木関係者で色々な取り組みを行っている</t>
  </si>
  <si>
    <t>おかたいイメージ</t>
  </si>
  <si>
    <t>技術に関する学術研究機関</t>
  </si>
  <si>
    <t>土木全般を扱う土木分野においてメジャーな学会</t>
  </si>
  <si>
    <t>調査・研究など</t>
  </si>
  <si>
    <t>高齢者の集まり、会費が高い</t>
  </si>
  <si>
    <t>最も大きな土木系の学会</t>
  </si>
  <si>
    <t>よくわからない</t>
  </si>
  <si>
    <t>研究色が強い組織</t>
  </si>
  <si>
    <t>土木技術を広める活動をしているイメージが強いです。</t>
  </si>
  <si>
    <t>土木分野の学術的な組織</t>
  </si>
  <si>
    <t>動きが緩慢である</t>
  </si>
  <si>
    <t>土木関係の技術者の集まり</t>
  </si>
  <si>
    <t>土木の各専門分野</t>
  </si>
  <si>
    <t>土木工学の最高峰</t>
  </si>
  <si>
    <t>学術調査・研究（含む現地調査）, 研究発表会、報告会、講演会等, 現場見学会、インフラ体験ツアー</t>
  </si>
  <si>
    <t>研究発表会、報告会、講演会等, 災害調査・報告, 勉強会、研究会、セミナー等（土木技術者・学生向け）, 表彰、評価、奨励、援助</t>
  </si>
  <si>
    <t>研究発表会、報告会、講演会等, 現場見学会、インフラ体験ツアー, 災害調査・報告, 勉強会、研究会、セミナー等（土木技術者・学生向け）, 教育、啓発、広報活動（一般市民・児童生徒向け）, 図書、印刷物、映像資料等の製作, 表彰、評価、奨励、援助, 国際交流・貢献活動</t>
  </si>
  <si>
    <t>学術調査・研究（含む現地調査）, 研究発表会、報告会、講演会等, 現場見学会、インフラ体験ツアー, 災害調査・報告, 勉強会、研究会、セミナー等（土木技術者・学生向け）, 表彰、評価、奨励、援助</t>
  </si>
  <si>
    <t>学術調査・研究（含む現地調査）, 研究発表会、報告会、講演会等, 現場見学会、インフラ体験ツアー, 勉強会、研究会、セミナー等（土木技術者・学生向け）, 教育、啓発、広報活動（一般市民・児童生徒向け）, 図書、印刷物、映像資料等の製作</t>
  </si>
  <si>
    <t>研究発表会、報告会、講演会等, 災害調査・報告, 図書、印刷物、映像資料等の製作, 表彰、評価、奨励、援助</t>
  </si>
  <si>
    <t>学術調査・研究（含む現地調査）, 研究発表会、報告会、講演会等, 現場見学会、インフラ体験ツアー, 図書、印刷物、映像資料等の製作</t>
  </si>
  <si>
    <t>研究発表会、報告会、講演会等, 現場見学会、インフラ体験ツアー, 災害調査・報告, 図書、印刷物、映像資料等の製作</t>
  </si>
  <si>
    <t>学術調査・研究（含む現地調査）, 研究発表会、報告会、講演会等, 現場見学会、インフラ体験ツアー, 表彰、評価、奨励、援助</t>
  </si>
  <si>
    <t>学術調査・研究（含む現地調査）, 研究発表会、報告会、講演会等, 現場見学会、インフラ体験ツアー, 災害調査・報告, 勉強会、研究会、セミナー等（土木技術者・学生向け）, 図書、印刷物、映像資料等の製作, 表彰、評価、奨励、援助</t>
  </si>
  <si>
    <t>学術調査・研究（含む現地調査）, 研究発表会、報告会、講演会等, 現場見学会、インフラ体験ツアー, 災害調査・報告, 図書、印刷物、映像資料等の製作, 表彰、評価、奨励、援助</t>
  </si>
  <si>
    <t>勉強会、研究会、セミナー等（土木技術者・学生向け）, 表彰、評価、奨励、援助</t>
  </si>
  <si>
    <t>学術調査・研究（含む現地調査）, 研究発表会、報告会、講演会等, 現場見学会、インフラ体験ツアー, 勉強会、研究会、セミナー等（土木技術者・学生向け）, 教育、啓発、広報活動（一般市民・児童生徒向け）, 表彰、評価、奨励、援助</t>
  </si>
  <si>
    <t>学術調査・研究（含む現地調査）, 研究発表会、報告会、講演会等, 現場見学会、インフラ体験ツアー, 災害調査・報告, 図書、印刷物、映像資料等の製作</t>
  </si>
  <si>
    <t>学術調査・研究（含む現地調査）, 研究発表会、報告会、講演会等, 図書、印刷物、映像資料等の製作, 表彰、評価、奨励、援助, 国際交流・貢献活動</t>
  </si>
  <si>
    <t>学術調査・研究（含む現地調査）, 研究発表会、報告会、講演会等, 勉強会、研究会、セミナー等（土木技術者・学生向け）, 図書、印刷物、映像資料等の製作, 表彰、評価、奨励、援助</t>
  </si>
  <si>
    <t>学術調査・研究（含む現地調査）, 勉強会、研究会、セミナー等（土木技術者・学生向け）, 表彰、評価、奨励、援助</t>
  </si>
  <si>
    <t>学術調査・研究（含む現地調査）, 研究発表会、報告会、講演会等, 現場見学会、インフラ体験ツアー, 図書、印刷物、映像資料等の製作, 表彰、評価、奨励、援助</t>
  </si>
  <si>
    <t>学術調査・研究（含む現地調査）, 研究発表会、報告会、講演会等, 現場見学会、インフラ体験ツアー, 災害調査・報告, 勉強会、研究会、セミナー等（土木技術者・学生向け）, 教育、啓発、広報活動（一般市民・児童生徒向け）, 表彰、評価、奨励、援助</t>
  </si>
  <si>
    <t>研究発表会、報告会、講演会等, 災害調査・報告, 教育、啓発、広報活動（一般市民・児童生徒向け）, 図書、印刷物、映像資料等の製作, 表彰、評価、奨励、援助</t>
  </si>
  <si>
    <t>研究発表会、報告会、講演会等, 現場見学会、インフラ体験ツアー, 図書、印刷物、映像資料等の製作, 表彰、評価、奨励、援助</t>
  </si>
  <si>
    <t>研究発表会、報告会、講演会等, 現場見学会、インフラ体験ツアー, 災害調査・報告, 図書、印刷物、映像資料等の製作, 表彰、評価、奨励、援助, 国際交流・貢献活動</t>
  </si>
  <si>
    <t>学術調査・研究（含む現地調査）, 研究発表会、報告会、講演会等, 勉強会、研究会、セミナー等（土木技術者・学生向け）, 図書、印刷物、映像資料等の製作, 国際交流・貢献活動</t>
  </si>
  <si>
    <t>研究発表会、報告会、講演会等, 現場見学会、インフラ体験ツアー, 災害調査・報告, 勉強会、研究会、セミナー等（土木技術者・学生向け）, 教育、啓発、広報活動（一般市民・児童生徒向け）, 図書、印刷物、映像資料等の製作</t>
  </si>
  <si>
    <t>学術調査・研究（含む現地調査）, 研究発表会、報告会、講演会等, 現場見学会、インフラ体験ツアー, 勉強会、研究会、セミナー等（土木技術者・学生向け）, 図書、印刷物、映像資料等の製作</t>
  </si>
  <si>
    <t>学術調査・研究（含む現地調査）, 災害調査・報告, 表彰、評価、奨励、援助</t>
  </si>
  <si>
    <t>研究発表会、報告会、講演会等, 現場見学会、インフラ体験ツアー, 災害調査・報告, 教育、啓発、広報活動（一般市民・児童生徒向け）, 図書、印刷物、映像資料等の製作, 表彰、評価、奨励、援助</t>
  </si>
  <si>
    <t>研究発表会、報告会、講演会等, 現場見学会、インフラ体験ツアー, 災害調査・報告, 勉強会、研究会、セミナー等（土木技術者・学生向け）, 表彰、評価、奨励、援助</t>
  </si>
  <si>
    <t>研究発表会、報告会、講演会等, 災害調査・報告, 図書、印刷物、映像資料等の製作</t>
  </si>
  <si>
    <t>学術調査・研究（含む現地調査）, 研究発表会、報告会、講演会等, 現場見学会、インフラ体験ツアー, 勉強会、研究会、セミナー等（土木技術者・学生向け）, 表彰、評価、奨励、援助</t>
  </si>
  <si>
    <t>学術調査・研究（含む現地調査）, 研究発表会、報告会、講演会等, 現場見学会、インフラ体験ツアー, 教育、啓発、広報活動（一般市民・児童生徒向け）, 図書、印刷物、映像資料等の製作</t>
  </si>
  <si>
    <t>勉強会、研究会、セミナー等（土木技術者・学生向け）, 図書、印刷物、映像資料等の製作, 表彰、評価、奨励、援助</t>
  </si>
  <si>
    <t>学術調査・研究（含む現地調査）, 研究発表会、報告会、講演会等, 現場見学会、インフラ体験ツアー, 勉強会、研究会、セミナー等（土木技術者・学生向け）, 教育、啓発、広報活動（一般市民・児童生徒向け）</t>
  </si>
  <si>
    <t>災害調査・報告, 勉強会、研究会、セミナー等（土木技術者・学生向け）, 図書、印刷物、映像資料等の製作</t>
  </si>
  <si>
    <t>学術調査・研究（含む現地調査）, 研究発表会、報告会、講演会等, 勉強会、研究会、セミナー等（土木技術者・学生向け）, 教育、啓発、広報活動（一般市民・児童生徒向け）, 表彰、評価、奨励、援助</t>
  </si>
  <si>
    <t>参加したことはない</t>
  </si>
  <si>
    <t>参加したことがある</t>
  </si>
  <si>
    <t>特定分野のスペシャリスト</t>
  </si>
  <si>
    <t>分野を横断するジェネラリスト</t>
  </si>
  <si>
    <t>検討中</t>
  </si>
  <si>
    <t>ある分野に深く、その他は浅く広く、を目指しています。</t>
  </si>
  <si>
    <t>技術者が学ぶ場や機会を助ける準備や段取りサポート役の事務方</t>
  </si>
  <si>
    <t>土木業界の活性化、同業者との繋がり</t>
  </si>
  <si>
    <t>土木を世間に広めること</t>
  </si>
  <si>
    <t>学術・技術の進歩への貢献</t>
  </si>
  <si>
    <t>世間の土木への理解と魅力の向上。</t>
  </si>
  <si>
    <t>土木における知の集積と分かりやすい（見やすい）広報</t>
  </si>
  <si>
    <t>土木の魅力発信</t>
  </si>
  <si>
    <t>土木分野の社会的なステータス向上</t>
  </si>
  <si>
    <t>業界のイメージアップ</t>
  </si>
  <si>
    <t>土木・建設系の人材が不足していく中で、土木の裾野を広げ、関心を持ってもらうことができる学術領域・分野にしていくこと。</t>
  </si>
  <si>
    <t>現代の社会的な問題・課題に対する科学的、技術的見地からの見解の表明
過去のノスタルジーや目先の問題への対応ではなく、未来を先取りし、将来の社会のためになる研究や技術開発、政策提言</t>
  </si>
  <si>
    <t>貨幣観の是正</t>
  </si>
  <si>
    <t>コンクリート標準示方書の新刊のように、出版済みの書籍を電子化</t>
  </si>
  <si>
    <t>業界のDX推進</t>
  </si>
  <si>
    <t>若手育成と建設業界の充実</t>
  </si>
  <si>
    <t>若手参画の充実</t>
  </si>
  <si>
    <t>土木施設の安全性の向上、継続性、土木工事の効率化などに関する技術向上に資する取り組み</t>
  </si>
  <si>
    <t>DX</t>
  </si>
  <si>
    <t>建築、機械等他分野学会との連携</t>
  </si>
  <si>
    <t>日本の土木工学の技術力向上</t>
  </si>
  <si>
    <t>技術情報の蓄積・整理</t>
  </si>
  <si>
    <t>会費減額、広報周知、技術士支援等、学会誌が面白くなること</t>
  </si>
  <si>
    <t>人間中心の土木の追求</t>
  </si>
  <si>
    <t>建設系技術者の育成</t>
  </si>
  <si>
    <t>あまりわかりません</t>
  </si>
  <si>
    <t>土木技術の高度化支援</t>
  </si>
  <si>
    <t>若手が加入したくなるよう、若手へのメリットを増やす</t>
  </si>
  <si>
    <t>新しい技術の情報共有等</t>
  </si>
  <si>
    <t>無料会員の新設</t>
  </si>
  <si>
    <t>有益な技術情報の発信</t>
  </si>
  <si>
    <t>広報活動、学生・社会人共に</t>
  </si>
  <si>
    <t>特に意見を持っておりません</t>
  </si>
  <si>
    <t>有益な研究活動</t>
  </si>
  <si>
    <t>会員費の値下げ</t>
  </si>
  <si>
    <t>最新技術を取り入れた技術開発</t>
  </si>
  <si>
    <t>ダム見学ツアー</t>
  </si>
  <si>
    <t>会費の減額</t>
  </si>
  <si>
    <t>情報発信の強化</t>
  </si>
  <si>
    <t>土木技術の進歩</t>
  </si>
  <si>
    <t>国のインフラ整備の推進</t>
  </si>
  <si>
    <t>技術力向上や研究開発</t>
  </si>
  <si>
    <t>若い世代への土木イメージの払拭、土木分野のイメージアップ</t>
  </si>
  <si>
    <t>学会費の無償化</t>
  </si>
  <si>
    <t>社会基盤整備への寄与</t>
  </si>
  <si>
    <t>自然災害への対応や国民への情報共有</t>
  </si>
  <si>
    <t>災害に強い土木構造物の技術進展</t>
  </si>
  <si>
    <t>ＤＸ</t>
  </si>
  <si>
    <t>情報・勉強会</t>
  </si>
  <si>
    <t>国土インフラの持続的な発展に関する貢献</t>
  </si>
  <si>
    <t>社会発展に寄与すること</t>
  </si>
  <si>
    <t>情報発信</t>
  </si>
  <si>
    <t>土木イメージの向上</t>
  </si>
  <si>
    <t>土木を志す人が減らないような取組み</t>
  </si>
  <si>
    <t>一般の方に、もっと認知されること</t>
  </si>
  <si>
    <t>環境貢献</t>
  </si>
  <si>
    <t>日本の土木技術の世界への紹介</t>
  </si>
  <si>
    <t>土木、建築を横断した研究など</t>
  </si>
  <si>
    <t>土木業界のさらなる発展への貢献</t>
  </si>
  <si>
    <t>会費を安くしてほしい</t>
  </si>
  <si>
    <t>学会定款に記載のとおりの活動</t>
  </si>
  <si>
    <t>技術開発</t>
  </si>
  <si>
    <t>設計コンサルタント会社と施工会社を結ぶ懸け橋</t>
  </si>
  <si>
    <t>近代化遺産などへの積極的な関与、保存、再生、復元事業</t>
  </si>
  <si>
    <t>土木業界の更なる発展</t>
  </si>
  <si>
    <t>忖度のない活動</t>
  </si>
  <si>
    <t>建設従事者の社会的地位の向上</t>
  </si>
  <si>
    <t>建築学会との連携</t>
  </si>
  <si>
    <t>わかりやすい情報発信</t>
  </si>
  <si>
    <t>土木学会と建築学会の連携。土建複合的な基準の制定など。</t>
  </si>
  <si>
    <t>社会活動への貢献</t>
  </si>
  <si>
    <t>建築学会など他の学会との融合・連携</t>
  </si>
  <si>
    <t>個人的にお堅いイメージがあり、自身は建築系であるためどうしても知ろうと思う機会がない。若手もとっつきやすいイベントなどお堅いイメージの払拭を期待しています。</t>
  </si>
  <si>
    <t>土木分野の魅力を高めるための活動</t>
  </si>
  <si>
    <t>インフラという都市基盤と建築物やヒトが将来的にどのように有機的に結びついていくか、それに関するビジョンや法整備について主導的な役割を果たしてほしい</t>
  </si>
  <si>
    <t>工事や計画におけるDXやICTの利活用事例の紹介。</t>
  </si>
  <si>
    <t>堅さ。堅実さ。</t>
  </si>
  <si>
    <t>WEB上での講義など</t>
  </si>
  <si>
    <t>土木技術者の技術力向上・地位向上</t>
  </si>
  <si>
    <t>構造物の高耐久化に関する研究促進</t>
  </si>
  <si>
    <t>より実用的な情報の共有</t>
  </si>
  <si>
    <t>啓発</t>
  </si>
  <si>
    <t>地震等の災害が発生した際に、すぐに対処できる横の力を有する会にしてほしい。</t>
  </si>
  <si>
    <t>外部へのアピール</t>
  </si>
  <si>
    <t>他部門の既存技術の応用や転用、また新技術に対するハードとソフト面の開発</t>
  </si>
  <si>
    <t>BUZZMAFF（農水省）のような一般市民にとっつきやすい土木情報の展開</t>
  </si>
  <si>
    <t>土木・建設業界のイメージアップ</t>
  </si>
  <si>
    <t>一般の方への土木技術のアピールを期待します。</t>
  </si>
  <si>
    <t>土木建築の統合（お互いにルールなど重複せずダブルスタンダードをなくしたい）</t>
  </si>
  <si>
    <t>土木とは何か？周知</t>
  </si>
  <si>
    <t>組織的社会貢献</t>
  </si>
  <si>
    <t>日本社会の活性化</t>
  </si>
  <si>
    <t>CIVIL ENGINEERの社会的地位向上。</t>
  </si>
  <si>
    <t>若手向けの講演会等</t>
  </si>
  <si>
    <t>更なる情報共有</t>
  </si>
  <si>
    <t>若手向けの講習会を増やしていただきたい。</t>
  </si>
  <si>
    <t>幅広い分野での専門性の確立</t>
  </si>
  <si>
    <t>多様性。学会誌の学歴記載廃止。</t>
  </si>
  <si>
    <t>分かりやすい技術情報</t>
  </si>
  <si>
    <t>土木技術者育成</t>
  </si>
  <si>
    <t>建設業界の３Kを払拭するような活動</t>
  </si>
  <si>
    <t>さらなる技術の公開</t>
  </si>
  <si>
    <t>地道な努力</t>
  </si>
  <si>
    <t>産官学での連携強化</t>
  </si>
  <si>
    <t>知見の集約、共有</t>
  </si>
  <si>
    <t>土木技術の発展</t>
  </si>
  <si>
    <t>会費が高いので安くしてほしい</t>
  </si>
  <si>
    <t>幅広い活動</t>
  </si>
  <si>
    <t>土木技術に関する進歩</t>
  </si>
  <si>
    <t>現場見学会</t>
  </si>
  <si>
    <t>技術的な内容を学ぶ機会</t>
  </si>
  <si>
    <t>技術進歩への貢献</t>
  </si>
  <si>
    <t>世間から見た土木業界の「イメージアップ」、対象者を幅広くした「現場見学会の開催」</t>
  </si>
  <si>
    <t>土木系従事者増加に寄与すること</t>
  </si>
  <si>
    <t>土木業界の地位・魅力向上</t>
  </si>
  <si>
    <t>日本の土木のために貢献できる活動を期待する</t>
  </si>
  <si>
    <t>国政、国民に対する啓発、提案</t>
  </si>
  <si>
    <t>広報の上手さ</t>
  </si>
  <si>
    <t>最先端の研究ではなく、即時的な研究</t>
  </si>
  <si>
    <t>実務に用いやすい情報の展開</t>
  </si>
  <si>
    <t>技術力の向上</t>
  </si>
  <si>
    <t>ひと昔前の3K的なイメージも、技術革新や様々な取組みによって改善されているように思います。一方、大学等の学部の名称では、土木という表現を避け、地球工学や環境工学的な名称に改編されてきたように感じます。更なる土木のイメージアップや大学等への働き掛けも必要なのでは？</t>
  </si>
  <si>
    <t>人手不足を解消する技術の提案</t>
  </si>
  <si>
    <t>土木の広報、イメージアップ</t>
  </si>
  <si>
    <t>土木について一般の方への知名度向上</t>
  </si>
  <si>
    <t>これまでと同様に、土木の仕事の面白さを国民全体に知らしめること</t>
  </si>
  <si>
    <t>土木業界の更なる認知度向上（人手不足解消に向けて）</t>
  </si>
  <si>
    <t>若者が参加しやすい、カジュアル化</t>
  </si>
  <si>
    <t>業界のあるべき姿の発信者</t>
  </si>
  <si>
    <t>期待しています</t>
  </si>
  <si>
    <t>最先端技術</t>
  </si>
  <si>
    <t>一般会員の目を持ってほしい</t>
  </si>
  <si>
    <t>広く一般市民のための教育啓発</t>
  </si>
  <si>
    <t>研究活動以外を行っている技術者へのフォロー</t>
  </si>
  <si>
    <t>若手向けの広報</t>
  </si>
  <si>
    <t>市民工学たる土木として、我が国の歴史を振り返りつつ、未来を</t>
  </si>
  <si>
    <t>社会への直接的貢献</t>
  </si>
  <si>
    <t>わからない</t>
  </si>
  <si>
    <t>土木技術の貢献</t>
  </si>
  <si>
    <t>土木に携わる人への技術の継承</t>
  </si>
  <si>
    <t>技術的な模範であってほしい。</t>
  </si>
  <si>
    <t>特に期待していることはない</t>
  </si>
  <si>
    <t>担い手確保のための土木業界のＰＲ</t>
  </si>
  <si>
    <t>土木・インフラを身近に感じてもらうための取組</t>
  </si>
  <si>
    <t>土木業界へ若年層を取り込むこと</t>
  </si>
  <si>
    <t>技術者育成</t>
  </si>
  <si>
    <t>検索し、論文がヒットしますが閲覧できないことが多いため、可能であれば情報の公表を希望します。また安価な会費の会員制度。（論文発表無しなど）</t>
  </si>
  <si>
    <t>認知度</t>
  </si>
  <si>
    <t>土木の貢献を広報し、夢のある将来像を提案する</t>
  </si>
  <si>
    <t>青少年、一般人への土木技術の宣伝活動</t>
  </si>
  <si>
    <t>海外に向けた積極的な展開</t>
  </si>
  <si>
    <t>我が国の土木分野における技術力の向上</t>
  </si>
  <si>
    <t>子どもから大人まで　政治に関係なく活動</t>
  </si>
  <si>
    <t>知名度向上</t>
  </si>
  <si>
    <t>災害時における復旧計画検討</t>
  </si>
  <si>
    <t>土木関連技術の発展</t>
  </si>
  <si>
    <t>技術開発　広報</t>
  </si>
  <si>
    <t>土木技術の更なる向上、発展</t>
  </si>
  <si>
    <t>建設業の処遇向上。官民間の調整</t>
  </si>
  <si>
    <t>研究内容の周知</t>
  </si>
  <si>
    <t>取り組みのレベルの保持</t>
  </si>
  <si>
    <t>若者が入りやすい環境と企業への賃上げ要求</t>
  </si>
  <si>
    <t>土木分野人材の育成</t>
  </si>
  <si>
    <t>人財の確保、若い世代への技術の伝承</t>
  </si>
  <si>
    <t>様々な連携の推進</t>
  </si>
  <si>
    <t>広報活動の充実（土木の重要性・必要性）</t>
  </si>
  <si>
    <t>新しい工法の研究</t>
  </si>
  <si>
    <t>社会基盤整備への貢献</t>
  </si>
  <si>
    <t>土木技術者が行う、社会貢献に見合う社会からの評価</t>
  </si>
  <si>
    <t>技術的な相談などに対する回答。</t>
  </si>
  <si>
    <t>相談窓口</t>
  </si>
  <si>
    <t>他分野とのコネクション形成や新しい視点を得るきっかけになること</t>
  </si>
  <si>
    <t>先進技術の開発、土木技術者の育成</t>
  </si>
  <si>
    <t>分りやすさと親しさ</t>
  </si>
  <si>
    <t>災害に強い社会基盤の構築</t>
  </si>
  <si>
    <t>若年層が土木学会に入会したいと思う活動をお願いしたい</t>
  </si>
  <si>
    <t>未来への遺産を期待します。</t>
  </si>
  <si>
    <t>わからないので不明</t>
  </si>
  <si>
    <t>技術者としてのアドバイザー</t>
  </si>
  <si>
    <t>土木技術者の地位向上　小さな会社にも優れた技術者は存在する</t>
  </si>
  <si>
    <t>インフラ関係の技術者をつなぐ役割。直接には関係しない技術者とのつながり。それらの社会的発信</t>
  </si>
  <si>
    <t>建設会社において土木職員及び職人が増員できるシステムづくり</t>
  </si>
  <si>
    <t>土木技術者の人材確保、育成に向けた「土木」についての広報、情報発信</t>
  </si>
  <si>
    <t>学会は高度なものを目指していると思われるが、私的には土木雑誌程度で良いので、要望しない</t>
  </si>
  <si>
    <t>土木技術力の向上</t>
  </si>
  <si>
    <t>土木のイメージ向上</t>
  </si>
  <si>
    <t>農業土木に関する情報発信</t>
  </si>
  <si>
    <t>自立した運営</t>
  </si>
  <si>
    <t>よりどころ</t>
  </si>
  <si>
    <t>一般市民にも訴求力のある広報・Web掲示</t>
  </si>
  <si>
    <t>土木工学の進歩および土木事業の発達・発展に貢献してほしい。</t>
  </si>
  <si>
    <t>現場検討会など</t>
  </si>
  <si>
    <t>加速する少子高齢化に対し、土木技術者（知的財産）の維持のための仕組みつくり</t>
  </si>
  <si>
    <t>土木技術者の価値向上</t>
  </si>
  <si>
    <t>大学で土木を専攻していない人に土木の面白さを伝える取り組み</t>
  </si>
  <si>
    <t>学者集団でなく、現場のワーカーにも注目してもらいたい</t>
  </si>
  <si>
    <t>働き方改革、発注者向けの改革、国への法律等の省略、各種申請の削減の打診</t>
  </si>
  <si>
    <t>古代、寒暖を短い期間で繰返していたことから、双方に耐えられるように検討すべきでは。</t>
  </si>
  <si>
    <t>土木業界の地位向上</t>
  </si>
  <si>
    <t>若手技術者の育成</t>
  </si>
  <si>
    <t>生活していく上での土木工事の必要性を広く知らせてほしい</t>
  </si>
  <si>
    <t>土木に関する情報の発信</t>
  </si>
  <si>
    <t>土木業界の働き方改革</t>
  </si>
  <si>
    <t>最新技術の実用化に向けた基準の整備</t>
  </si>
  <si>
    <t>災害に強いインフラ造りの技術開発</t>
  </si>
  <si>
    <t>保全事業に配慮した（維持管理しやすい）方向での建設分野における技術開発</t>
  </si>
  <si>
    <t>土木分野における技術向上の研究</t>
  </si>
  <si>
    <t>土木技術の実用化に向けた働き</t>
  </si>
  <si>
    <t>とくになし</t>
  </si>
  <si>
    <t>小中学生を中心に交流会・出張イベントを設け、土木に関心を持つ児童・生徒を増やす。</t>
  </si>
  <si>
    <t>若年者が魅力を感じる土木環境づくり</t>
  </si>
  <si>
    <t>若手技術者の育成、技術の伝承</t>
  </si>
  <si>
    <t>将来にわたり安全に寄与する土木技術の確立</t>
  </si>
  <si>
    <t>時代に適応した技術の継承</t>
  </si>
  <si>
    <t>親しみやすさ。</t>
  </si>
  <si>
    <t>土木の重要性など積極的な広報</t>
  </si>
  <si>
    <t xml:space="preserve">技術進歩
</t>
  </si>
  <si>
    <t>技術の継承</t>
  </si>
  <si>
    <t>土木全般の一定の質の確保された研究発表する場の提供</t>
  </si>
  <si>
    <t>働き方改革が進む中での作業の効率化</t>
  </si>
  <si>
    <t>若手～中堅に開かれた学会運営、現状では高齢の方が占拠している集団に見える</t>
  </si>
  <si>
    <t>次世代の育成、シニアエンジニアへのリスペクト</t>
  </si>
  <si>
    <t>土木業界のイメージアップ</t>
  </si>
  <si>
    <t>災害に関する研究の強化</t>
  </si>
  <si>
    <t>土木技術の重要性、必要性を広く世の中に広めていくことを期待します。</t>
  </si>
  <si>
    <t>土木施工技術で困った場合の情報収集の場</t>
  </si>
  <si>
    <t>学術的なセミナ－のネット配信</t>
  </si>
  <si>
    <t>何も・・</t>
  </si>
  <si>
    <t>一般の方や事務系にも技術の重要性が伝わる　わかりやすく土木の重要さを伝えてほしい</t>
  </si>
  <si>
    <t>若者への技術の継承</t>
  </si>
  <si>
    <t>科学技術の発展</t>
  </si>
  <si>
    <t>はい</t>
  </si>
  <si>
    <t>いいえ</t>
  </si>
  <si>
    <t>―</t>
  </si>
  <si>
    <t>従事していない</t>
  </si>
  <si>
    <t>古臭くない</t>
  </si>
  <si>
    <t>土木関連の書籍を出している</t>
  </si>
  <si>
    <t>おかたい</t>
  </si>
  <si>
    <t>専門家の皆さんの集まり</t>
  </si>
  <si>
    <t>土木業界の発展・情報共有・表彰</t>
  </si>
  <si>
    <t>よく分からない</t>
  </si>
  <si>
    <t>土木の発表会や論文作成等を行っている</t>
  </si>
  <si>
    <t>土木関係の学会</t>
  </si>
  <si>
    <t>表彰・発表会</t>
  </si>
  <si>
    <t>本の出版や表彰を行うところ</t>
  </si>
  <si>
    <t>実際にどんな活動をしているか簡単にはわからない</t>
  </si>
  <si>
    <t>国内の土木技術力を共有し発展させていく</t>
  </si>
  <si>
    <t>土木構造物の設計・施工に対する研究等をしている</t>
  </si>
  <si>
    <t>建築業界の集まり</t>
  </si>
  <si>
    <t>特別な人の集まり</t>
  </si>
  <si>
    <t>土木業界の発展のために存在</t>
  </si>
  <si>
    <t>大規模工事</t>
  </si>
  <si>
    <t>世間でのネームバリュー低く、地味な印象。</t>
  </si>
  <si>
    <t>土木研究者の集まり</t>
  </si>
  <si>
    <t>土木分野の学術向上に寄与してそう。</t>
  </si>
  <si>
    <t>土木関係の専門家が多いイメージ</t>
  </si>
  <si>
    <t>技術力を有する集団</t>
  </si>
  <si>
    <t>建築関係メインの技術発表会</t>
  </si>
  <si>
    <t>新しい技術開発、施工事例を紹介している</t>
  </si>
  <si>
    <t>学術調査研究</t>
  </si>
  <si>
    <t>土木関係の方々が集まっている</t>
  </si>
  <si>
    <t>建設、かたいイメージ</t>
  </si>
  <si>
    <t>学術調査・研究</t>
  </si>
  <si>
    <t>土木に関する専門家</t>
  </si>
  <si>
    <t>硬いイメージ</t>
  </si>
  <si>
    <t>資格の継続のための講習会などを開催している</t>
  </si>
  <si>
    <t>名前だけ知っている</t>
  </si>
  <si>
    <t>研究発表の場</t>
  </si>
  <si>
    <t>名前以外を知りません</t>
  </si>
  <si>
    <t>専門分野</t>
  </si>
  <si>
    <t>会費が高そう</t>
  </si>
  <si>
    <t>学術調査・研究（含む現地調査）, 研究発表会、報告会、講演会等, 災害調査・報告, 勉強会、研究会、セミナー等（土木技術者・学生向け）, 教育、啓発、広報活動（一般市民・児童生徒向け）, 図書、印刷物、映像資料等の製作, 表彰、評価、奨励、援助, 国際交流・貢献活動</t>
  </si>
  <si>
    <t>学術調査・研究（含む現地調査）, 現場見学会、インフラ体験ツアー, 教育、啓発、広報活動（一般市民・児童生徒向け）, 図書、印刷物、映像資料等の製作, 表彰、評価、奨励、援助, 国際交流・貢献活動</t>
  </si>
  <si>
    <t>学術調査・研究（含む現地調査）, 研究発表会、報告会、講演会等, 現場見学会、インフラ体験ツアー, 災害調査・報告, 勉強会、研究会、セミナー等（土木技術者・学生向け）, 教育、啓発、広報活動（一般市民・児童生徒向け）, 図書、印刷物、映像資料等の製作, 表彰、評価、奨励、援助, 関わったものはない</t>
  </si>
  <si>
    <t>学術調査・研究（含む現地調査）, 研究発表会、報告会、講演会等, 災害調査・報告, 勉強会、研究会、セミナー等（土木技術者・学生向け）, 教育、啓発、広報活動（一般市民・児童生徒向け）, 国際交流・貢献活動</t>
  </si>
  <si>
    <t>土木技術者</t>
  </si>
  <si>
    <t>建築技術者</t>
  </si>
  <si>
    <t>土木の最高権威</t>
  </si>
  <si>
    <t>学識者を中心とした組織。</t>
  </si>
  <si>
    <t>学問</t>
  </si>
  <si>
    <t>土木に携わる偉い人達の集まり</t>
  </si>
  <si>
    <t>領域が広い</t>
  </si>
  <si>
    <t>土木系で最も有名な学会</t>
  </si>
  <si>
    <t>研究</t>
  </si>
  <si>
    <t>アカデミックな世界</t>
  </si>
  <si>
    <t>論文</t>
  </si>
  <si>
    <t>大学の先生達が中心のコミュニティ</t>
  </si>
  <si>
    <t>高貴</t>
  </si>
  <si>
    <t>大学関係者が入会しているイメージです。</t>
  </si>
  <si>
    <t>土木・建築に係る技術・研究等を広める</t>
  </si>
  <si>
    <t>土木に関する研究に取り組んでる</t>
  </si>
  <si>
    <t>土木技術に関する研究会</t>
  </si>
  <si>
    <t>土木有識者の集団</t>
  </si>
  <si>
    <t>よく分からない団体</t>
  </si>
  <si>
    <t>敷居が高い、硬い</t>
  </si>
  <si>
    <t>個人的にはなじみがあるが、一般の方からはなじみうすいとおもう</t>
  </si>
  <si>
    <t>技術者集団（学術的すぎない）</t>
  </si>
  <si>
    <t>特に何かしらの印象は持っていない</t>
  </si>
  <si>
    <t>教授の先生方がメインの学会</t>
  </si>
  <si>
    <t>学術団体</t>
  </si>
  <si>
    <t>土木に関する研究発表をする団体</t>
  </si>
  <si>
    <t>土木に関する基準書を作成している学会</t>
  </si>
  <si>
    <t>固そうな組織</t>
  </si>
  <si>
    <t>技術の研鑽機関</t>
  </si>
  <si>
    <t>有識者で構成されている</t>
  </si>
  <si>
    <t>調査研究が主体のイメージ</t>
  </si>
  <si>
    <t>学者が集い、調査や研究、討論を日々行なっているところ</t>
  </si>
  <si>
    <t>学術調査</t>
  </si>
  <si>
    <t>いわゆる学会</t>
  </si>
  <si>
    <t>男性の集まり</t>
  </si>
  <si>
    <t>図書、印刷物、映像資料等の刊行</t>
  </si>
  <si>
    <t>学術調査・研究（含む現地調査）, 研究発表会、報告会、講演会等, 図書、印刷物、映像資料等の刊行</t>
  </si>
  <si>
    <t>学術調査・研究（含む現地調査）, 研究発表会、報告会、講演会等, 現場見学会、インフラ体験ツアー, 災害調査・報告, 勉強会、研究会、セミナー等（土木技術者・学生向け）, 教育、啓発、広報活動（一般市民・児童生徒向け）, 図書、印刷物、映像資料等の刊行, 表彰、評価、奨励、援助, 国際交流・貢献活動</t>
  </si>
  <si>
    <t>学術調査・研究（含む現地調査）, 研究発表会、報告会、講演会等, 勉強会、研究会、セミナー等（土木技術者・学生向け）, 教育、啓発、広報活動（一般市民・児童生徒向け）, 図書、印刷物、映像資料等の刊行, 表彰、評価、奨励、援助</t>
  </si>
  <si>
    <t>学術調査・研究（含む現地調査）, 研究発表会、報告会、講演会等, 現場見学会、インフラ体験ツアー, 災害調査・報告, 勉強会、研究会、セミナー等（土木技術者・学生向け）, 図書、印刷物、映像資料等の刊行, 表彰、評価、奨励、援助</t>
  </si>
  <si>
    <t>学術調査・研究（含む現地調査）, 図書、印刷物、映像資料等の刊行</t>
  </si>
  <si>
    <t>学術調査・研究（含む現地調査）, 研究発表会、報告会、講演会等, 現場見学会、インフラ体験ツアー, 災害調査・報告, 勉強会、研究会、セミナー等（土木技術者・学生向け）, 教育、啓発、広報活動（一般市民・児童生徒向け）, 図書、印刷物、映像資料等の刊行</t>
  </si>
  <si>
    <t>学術調査・研究（含む現地調査）, 研究発表会、報告会、講演会等, 勉強会、研究会、セミナー等（土木技術者・学生向け）, 図書、印刷物、映像資料等の刊行, 表彰、評価、奨励、援助</t>
  </si>
  <si>
    <t>学術調査・研究（含む現地調査）, 研究発表会、報告会、講演会等, 現場見学会、インフラ体験ツアー, 災害調査・報告, 勉強会、研究会、セミナー等（土木技術者・学生向け）, 教育、啓発、広報活動（一般市民・児童生徒向け）, 図書、印刷物、映像資料等の刊行, 国際交流・貢献活動</t>
  </si>
  <si>
    <t>研究発表会、報告会、講演会等, 図書、印刷物、映像資料等の刊行</t>
  </si>
  <si>
    <t>学術調査・研究（含む現地調査）, 研究発表会、報告会、講演会等, 現場見学会、インフラ体験ツアー, 災害調査・報告, 教育、啓発、広報活動（一般市民・児童生徒向け）, 表彰、評価、奨励、援助</t>
  </si>
  <si>
    <t>学術調査・研究（含む現地調査）, 研究発表会、報告会、講演会等, 現場見学会、インフラ体験ツアー, 災害調査・報告, 教育、啓発、広報活動（一般市民・児童生徒向け）, 図書、印刷物、映像資料等の刊行</t>
  </si>
  <si>
    <t>学術調査・研究（含む現地調査）, 研究発表会、報告会、講演会等, 教育、啓発、広報活動（一般市民・児童生徒向け）, 国際交流・貢献活動</t>
  </si>
  <si>
    <t>学術調査・研究（含む現地調査）, 研究発表会、報告会、講演会等, 現場見学会、インフラ体験ツアー, 勉強会、研究会、セミナー等（土木技術者・学生向け）, 図書、印刷物、映像資料等の刊行, 表彰、評価、奨励、援助</t>
  </si>
  <si>
    <t>土木業界に対する悪イメージの払拭</t>
  </si>
  <si>
    <t>技術者の地位向上</t>
  </si>
  <si>
    <t>社会に実装できるイノベーション</t>
  </si>
  <si>
    <t>継続</t>
  </si>
  <si>
    <t>継続的な活動（新規事項は特になし）</t>
  </si>
  <si>
    <t>各地方自治体への出張講演等があるとよい。</t>
  </si>
  <si>
    <t>土木のイメージアップ</t>
  </si>
  <si>
    <t>先端技術の社会実装</t>
  </si>
  <si>
    <t>建設業の魅力発信</t>
  </si>
  <si>
    <t>若手の参加、他分野交流</t>
  </si>
  <si>
    <t>土木分野の魅力向上</t>
  </si>
  <si>
    <t>研究、政策への助言</t>
  </si>
  <si>
    <t>土木ひいては建設業全体の情報発信</t>
  </si>
  <si>
    <t>土木・建築工事の省力化に資する研究に取り組んでいただきたい</t>
  </si>
  <si>
    <t>活動内容をあまり理解していないのでよくわかりません。</t>
  </si>
  <si>
    <t>社会や環境の変化に対応した学術・技術の進歩への貢献</t>
  </si>
  <si>
    <t>学生が土木に対して興味を持てるような広報活動</t>
  </si>
  <si>
    <t>土木技術者の魅力発信、および若手育成</t>
  </si>
  <si>
    <t>持続可能な社会に向けた、研究開発と社会実装</t>
  </si>
  <si>
    <t>担い手不足対策（子供、学生、その親への土木のイメージアップと土木技術者に興味をもってもらう）</t>
  </si>
  <si>
    <t>国民に向けた土木工学、建設産業の魅力発信</t>
  </si>
  <si>
    <t>中学生以下の層に対して土木工学の魅力を分かりやすくアピールする活動</t>
  </si>
  <si>
    <t>広く土木技術の継承や技術革新の情報定期等</t>
  </si>
  <si>
    <t>敷居の低いプロモーション</t>
  </si>
  <si>
    <t>土木技術の発展や土木技術者の魅力の発信</t>
  </si>
  <si>
    <t>現場見学会など</t>
  </si>
  <si>
    <t>技術の研鑽</t>
  </si>
  <si>
    <t>土木分野の先導</t>
  </si>
  <si>
    <t>社会インフラの機能が持続可能となるような取り組みに期待します。</t>
  </si>
  <si>
    <t>幅広い層、キャリアへ敷居を低くしてほしい。</t>
  </si>
  <si>
    <t>建設土木業界の持続可能な発展に寄与する活動</t>
  </si>
  <si>
    <t>業務の参考となる技術指針等の策定</t>
  </si>
  <si>
    <t>専門書等の充実</t>
  </si>
  <si>
    <t>担い手確保</t>
  </si>
  <si>
    <t>研修費用の助成</t>
  </si>
  <si>
    <t>土木の将来展望</t>
  </si>
  <si>
    <t>学術研究活動とその成果の判りやすい発信</t>
  </si>
  <si>
    <t>あなたの職業をお知らせください2</t>
  </si>
  <si>
    <t>あなたの職種をお知らせください3</t>
  </si>
  <si>
    <t>あなたは現在の職種にどの程度やりがいを感じていますか4</t>
  </si>
  <si>
    <t>あなたのお持ちの資格をお答えください
（該当するもの全てにチェックしてください）5</t>
  </si>
  <si>
    <t>土木学会をご存じですか6</t>
  </si>
  <si>
    <t>土木学会に対する印象（土木学会のイメージ）を一言でお答えください7</t>
  </si>
  <si>
    <t>土木学会が行う活動で知っているものをチェックしてください8</t>
  </si>
  <si>
    <t>土木学会が主催するイベントに参加したことがありますか9</t>
  </si>
  <si>
    <t>土木学会は専門的だと思いますか
（5:そう思う　1:そう思わない）</t>
    <rPh sb="21" eb="22">
      <t>オモ</t>
    </rPh>
    <rPh sb="28" eb="29">
      <t>オモ</t>
    </rPh>
    <phoneticPr fontId="2"/>
  </si>
  <si>
    <t>土木学会は総合的だと思いますか
（5:そう思う　1:そう思わない）</t>
    <phoneticPr fontId="2"/>
  </si>
  <si>
    <t>土木学会は学際的だと思いますか
（5:そう思う　1:そう思わない）</t>
    <phoneticPr fontId="2"/>
  </si>
  <si>
    <t>土木学会は実務的だと思いますか
（5:そう思う　1:そう思わない）</t>
    <phoneticPr fontId="2"/>
  </si>
  <si>
    <t>土木学会は研究的だと思いますか
（5:そう思う　1:そう思わない）</t>
    <phoneticPr fontId="2"/>
  </si>
  <si>
    <t>土木学会は知識や技術を蓄積できていると思いますか
（5:そう思う　1:そう思わない）</t>
    <phoneticPr fontId="2"/>
  </si>
  <si>
    <t>土木学会は知識や技術を活用できていると思いますか
（5:そう思う　1:そう思わない）</t>
    <phoneticPr fontId="2"/>
  </si>
  <si>
    <t>土木学会は社会的課題に取り組めていると思いますか
（5:そう思う　1:そう思わない）</t>
    <phoneticPr fontId="2"/>
  </si>
  <si>
    <t>土木学会は国際貢献できていると思いますか
（5:そう思う　1:そう思わない）</t>
    <phoneticPr fontId="2"/>
  </si>
  <si>
    <t>土木学会は市民の教育・学習や学校教育に役立っていると思いますか
（5:そう思う　1:そう思わない）</t>
    <phoneticPr fontId="2"/>
  </si>
  <si>
    <t>土木学会は土木技術者の継続学習（教育）に役立っていると思いますか
（5:そう思う　1:そう思わない）</t>
    <phoneticPr fontId="2"/>
  </si>
  <si>
    <t>土木学会は土木技術者の能力保証と活用に役立っていると思いますか
（5:そう思う　1:そう思わない）</t>
    <phoneticPr fontId="2"/>
  </si>
  <si>
    <t>土木学会は社会とのコミュニケーションがとれていると思いますか
（5:そう思う　1:そう思わない）</t>
    <phoneticPr fontId="2"/>
  </si>
  <si>
    <t>土木学会は技術者同士の交流促進に役立っていると思いますか
（5:そう思う　1:そう思わない）</t>
    <phoneticPr fontId="2"/>
  </si>
  <si>
    <t>２．土木学会員の場合の会員種別</t>
    <rPh sb="2" eb="4">
      <t>ドボク</t>
    </rPh>
    <rPh sb="4" eb="6">
      <t>ガッカイ</t>
    </rPh>
    <rPh sb="6" eb="7">
      <t>イン</t>
    </rPh>
    <rPh sb="8" eb="10">
      <t>バアイ</t>
    </rPh>
    <rPh sb="11" eb="13">
      <t>カイイン</t>
    </rPh>
    <rPh sb="13" eb="15">
      <t>シュベツ</t>
    </rPh>
    <phoneticPr fontId="2"/>
  </si>
  <si>
    <t>正会員</t>
    <rPh sb="0" eb="3">
      <t>セイカイイン</t>
    </rPh>
    <phoneticPr fontId="2"/>
  </si>
  <si>
    <t>フェロー会員</t>
    <rPh sb="4" eb="6">
      <t>カイイン</t>
    </rPh>
    <phoneticPr fontId="2"/>
  </si>
  <si>
    <t>名誉会員</t>
    <rPh sb="0" eb="2">
      <t>メイヨ</t>
    </rPh>
    <rPh sb="2" eb="4">
      <t>カイイン</t>
    </rPh>
    <phoneticPr fontId="2"/>
  </si>
  <si>
    <t>学生会員</t>
    <rPh sb="0" eb="2">
      <t>ガクセイ</t>
    </rPh>
    <rPh sb="2" eb="4">
      <t>カイイン</t>
    </rPh>
    <phoneticPr fontId="2"/>
  </si>
  <si>
    <t>３．これまでのあなたと土木学会との関わり方について該当するものをお知らせください</t>
    <rPh sb="11" eb="13">
      <t>ドボク</t>
    </rPh>
    <rPh sb="13" eb="15">
      <t>ガッカイ</t>
    </rPh>
    <rPh sb="17" eb="18">
      <t>カカ</t>
    </rPh>
    <rPh sb="20" eb="21">
      <t>カタ</t>
    </rPh>
    <rPh sb="25" eb="27">
      <t>ガイトウ</t>
    </rPh>
    <rPh sb="33" eb="34">
      <t>シ</t>
    </rPh>
    <phoneticPr fontId="2"/>
  </si>
  <si>
    <t>会報（土木学会誌）に投稿</t>
  </si>
  <si>
    <t>４．過去1年間において、あなたと土木学会との関わり方について該当するものをお知らせください</t>
    <phoneticPr fontId="2"/>
  </si>
  <si>
    <r>
      <t>土木学会が行っている活動で、これまで</t>
    </r>
    <r>
      <rPr>
        <u/>
        <sz val="11"/>
        <color theme="1"/>
        <rFont val="游ゴシック"/>
        <family val="3"/>
        <charset val="128"/>
        <scheme val="minor"/>
      </rPr>
      <t>参加者・対象者</t>
    </r>
    <r>
      <rPr>
        <sz val="11"/>
        <color theme="1"/>
        <rFont val="游ゴシック"/>
        <family val="2"/>
        <charset val="128"/>
        <scheme val="minor"/>
      </rPr>
      <t>として関わったことがある活動をチェックしてください</t>
    </r>
    <phoneticPr fontId="2"/>
  </si>
  <si>
    <t>５．土木学会が行っている活動で、これまで参加者・対象者として関わったことがある活動をチェックしてください</t>
    <phoneticPr fontId="2"/>
  </si>
  <si>
    <t>N=</t>
    <phoneticPr fontId="2"/>
  </si>
  <si>
    <t>６．土木学会が行っている活動で、これまで企画運営側として関わったことがある活動をチェックしてください</t>
    <phoneticPr fontId="2"/>
  </si>
  <si>
    <t>７．土木学会は専門的だと思いますか</t>
    <phoneticPr fontId="2"/>
  </si>
  <si>
    <t>専門的でない</t>
    <rPh sb="0" eb="3">
      <t>センモンテキ</t>
    </rPh>
    <phoneticPr fontId="2"/>
  </si>
  <si>
    <t>やや専門的でない</t>
    <rPh sb="2" eb="5">
      <t>センモンテキ</t>
    </rPh>
    <phoneticPr fontId="2"/>
  </si>
  <si>
    <t>どちらでもない</t>
    <phoneticPr fontId="2"/>
  </si>
  <si>
    <t>やや専門的である</t>
    <rPh sb="2" eb="5">
      <t>センモンテキ</t>
    </rPh>
    <phoneticPr fontId="2"/>
  </si>
  <si>
    <t>専門的である</t>
    <rPh sb="0" eb="3">
      <t>センモンテキ</t>
    </rPh>
    <phoneticPr fontId="2"/>
  </si>
  <si>
    <t>８．土木学会は総合的だと思いますか</t>
    <rPh sb="7" eb="9">
      <t>ソウゴウ</t>
    </rPh>
    <phoneticPr fontId="2"/>
  </si>
  <si>
    <t>総合的でない</t>
    <phoneticPr fontId="2"/>
  </si>
  <si>
    <t>やや総合的でない</t>
    <phoneticPr fontId="2"/>
  </si>
  <si>
    <t>やや総合的である</t>
    <phoneticPr fontId="2"/>
  </si>
  <si>
    <t>総合的である</t>
    <phoneticPr fontId="2"/>
  </si>
  <si>
    <t>９．土木学会は学際的だと思いますか</t>
    <rPh sb="7" eb="10">
      <t>ガクサイテキ</t>
    </rPh>
    <phoneticPr fontId="2"/>
  </si>
  <si>
    <t>学際的でない</t>
  </si>
  <si>
    <t>やや学際的でない</t>
  </si>
  <si>
    <t>やや学際的である</t>
  </si>
  <si>
    <t>学際的である</t>
  </si>
  <si>
    <t>１０．土木学会は実務的だと思いますか</t>
    <rPh sb="8" eb="10">
      <t>ジツム</t>
    </rPh>
    <rPh sb="10" eb="11">
      <t>テキ</t>
    </rPh>
    <phoneticPr fontId="2"/>
  </si>
  <si>
    <t>実務的でない</t>
  </si>
  <si>
    <t>やや実務的でない</t>
  </si>
  <si>
    <t>やや実務的である</t>
  </si>
  <si>
    <t>実務的である</t>
  </si>
  <si>
    <t>１１．土木学会は研究的だと思いますか</t>
    <rPh sb="8" eb="10">
      <t>ケンキュウ</t>
    </rPh>
    <rPh sb="10" eb="11">
      <t>テキ</t>
    </rPh>
    <phoneticPr fontId="2"/>
  </si>
  <si>
    <t>研究的でない</t>
  </si>
  <si>
    <t>やや研究的でない</t>
  </si>
  <si>
    <t>やや研究的である</t>
  </si>
  <si>
    <t>研究的である</t>
  </si>
  <si>
    <t>１２．土木学会は知識や技術を蓄積できていると思いますか</t>
    <phoneticPr fontId="2"/>
  </si>
  <si>
    <t>そう思わない</t>
    <rPh sb="2" eb="3">
      <t>オモ</t>
    </rPh>
    <phoneticPr fontId="2"/>
  </si>
  <si>
    <t>ややそう思わない</t>
    <rPh sb="4" eb="5">
      <t>オモ</t>
    </rPh>
    <phoneticPr fontId="2"/>
  </si>
  <si>
    <t>ややそう思う</t>
    <rPh sb="4" eb="5">
      <t>オモ</t>
    </rPh>
    <phoneticPr fontId="2"/>
  </si>
  <si>
    <t>そう思う</t>
    <rPh sb="2" eb="3">
      <t>オモ</t>
    </rPh>
    <phoneticPr fontId="2"/>
  </si>
  <si>
    <t>１２．土木学会は知識や技術を活用できていると思いますか</t>
    <phoneticPr fontId="2"/>
  </si>
  <si>
    <t>１３．土木学会は社会的課題に取り組めていると思いますか</t>
    <phoneticPr fontId="2"/>
  </si>
  <si>
    <t>１４．土木学会は国際貢献できていると思いますか</t>
    <phoneticPr fontId="2"/>
  </si>
  <si>
    <t>１５．土木学会は市民の教育・学習や学校教育に役立っていると思いますか</t>
    <phoneticPr fontId="2"/>
  </si>
  <si>
    <t>１６．土木学会は土木技術者の継続学習（教育）に役立っていると思いますか</t>
    <phoneticPr fontId="2"/>
  </si>
  <si>
    <t>１７．土木学会は土木技術者の能力保証と活用に役立っていると思いますか</t>
    <phoneticPr fontId="2"/>
  </si>
  <si>
    <t>１８．土木学会は社会とのコミュニケーションがとれていると思いますか</t>
    <phoneticPr fontId="2"/>
  </si>
  <si>
    <t>１９．土木学会は技術者同士の交流促進に役立っていると思いますか</t>
    <phoneticPr fontId="2"/>
  </si>
  <si>
    <t>土木学会はDE&amp;I（多様性、公平/公正性、包摂性）の観点からみて、改善すべき状況にあると思いますか
（年齢、性、地域、業種の各項目ごとにお答えください） [改善すべき状況にある]</t>
    <phoneticPr fontId="2"/>
  </si>
  <si>
    <t>１９．土木学会はDE&amp;I（多様性、公平/公正性、包摂性）の観点からみて、改善すべき状況にあると思いますか</t>
    <phoneticPr fontId="2"/>
  </si>
  <si>
    <t>年齢</t>
    <rPh sb="0" eb="2">
      <t>ネンレイ</t>
    </rPh>
    <phoneticPr fontId="2"/>
  </si>
  <si>
    <t>性</t>
    <rPh sb="0" eb="1">
      <t>セイ</t>
    </rPh>
    <phoneticPr fontId="2"/>
  </si>
  <si>
    <t>地域</t>
    <rPh sb="0" eb="2">
      <t>チイキ</t>
    </rPh>
    <phoneticPr fontId="2"/>
  </si>
  <si>
    <t>業種</t>
    <rPh sb="0" eb="2">
      <t>ギョウシュ</t>
    </rPh>
    <phoneticPr fontId="2"/>
  </si>
  <si>
    <t>改善すべき状況にある</t>
    <rPh sb="0" eb="2">
      <t>カイゼン</t>
    </rPh>
    <rPh sb="5" eb="7">
      <t>ジョウキョウ</t>
    </rPh>
    <phoneticPr fontId="2"/>
  </si>
  <si>
    <t>どちらかといえば改善すべき状況にある</t>
    <rPh sb="8" eb="10">
      <t>カイゼン</t>
    </rPh>
    <rPh sb="13" eb="15">
      <t>ジョウキョウ</t>
    </rPh>
    <phoneticPr fontId="2"/>
  </si>
  <si>
    <t>どちらかといえば改善すべき状況にはない</t>
    <rPh sb="8" eb="10">
      <t>カイゼン</t>
    </rPh>
    <rPh sb="13" eb="15">
      <t>ジョウキョウ</t>
    </rPh>
    <phoneticPr fontId="2"/>
  </si>
  <si>
    <t>改善すべき状況にはない</t>
    <phoneticPr fontId="2"/>
  </si>
  <si>
    <t>２０．あなたは土木学会の活動に関する情報をどこから得ていますか（複数回答可）</t>
    <phoneticPr fontId="2"/>
  </si>
  <si>
    <t>学会以外が運営するSNSアカウント（facebook、X等）</t>
  </si>
  <si>
    <t>その他</t>
    <rPh sb="2" eb="3">
      <t>タ</t>
    </rPh>
    <phoneticPr fontId="2"/>
  </si>
  <si>
    <t>２１．土木学会の活動に関する情報は、十分に周知されていると思いますか</t>
    <phoneticPr fontId="2"/>
  </si>
  <si>
    <t>十分でない</t>
    <rPh sb="0" eb="2">
      <t>ジュウブン</t>
    </rPh>
    <phoneticPr fontId="2"/>
  </si>
  <si>
    <t>やや十分でない</t>
    <rPh sb="2" eb="4">
      <t>ジュウブン</t>
    </rPh>
    <phoneticPr fontId="2"/>
  </si>
  <si>
    <t>やや十分である</t>
    <rPh sb="2" eb="4">
      <t>ジュウブン</t>
    </rPh>
    <phoneticPr fontId="2"/>
  </si>
  <si>
    <t>十分である</t>
    <rPh sb="0" eb="2">
      <t>ジュウブン</t>
    </rPh>
    <phoneticPr fontId="2"/>
  </si>
  <si>
    <t>２２．今後、土木学会が以下の活動を行う場合、活用（参加）したいものはありますか（複数回答可）</t>
    <rPh sb="40" eb="42">
      <t>フクスウ</t>
    </rPh>
    <rPh sb="42" eb="44">
      <t>カイトウ</t>
    </rPh>
    <rPh sb="44" eb="45">
      <t>カ</t>
    </rPh>
    <phoneticPr fontId="2"/>
  </si>
  <si>
    <t>土木学会員</t>
    <rPh sb="0" eb="2">
      <t>ドボク</t>
    </rPh>
    <rPh sb="2" eb="4">
      <t>ガッカイ</t>
    </rPh>
    <rPh sb="4" eb="5">
      <t>イン</t>
    </rPh>
    <phoneticPr fontId="2"/>
  </si>
  <si>
    <t>土木学会員ではないが土木関係の仕事に就いている</t>
    <rPh sb="0" eb="2">
      <t>ドボク</t>
    </rPh>
    <rPh sb="2" eb="4">
      <t>ガッカイ</t>
    </rPh>
    <rPh sb="4" eb="5">
      <t>イン</t>
    </rPh>
    <rPh sb="10" eb="12">
      <t>ドボク</t>
    </rPh>
    <rPh sb="12" eb="14">
      <t>カンケイ</t>
    </rPh>
    <rPh sb="15" eb="17">
      <t>シゴト</t>
    </rPh>
    <rPh sb="18" eb="19">
      <t>ツ</t>
    </rPh>
    <phoneticPr fontId="2"/>
  </si>
  <si>
    <t>土木学会員ではなく土木関係の仕事にも就いていない</t>
    <rPh sb="0" eb="2">
      <t>ドボク</t>
    </rPh>
    <rPh sb="2" eb="4">
      <t>ガッカイ</t>
    </rPh>
    <rPh sb="4" eb="5">
      <t>イン</t>
    </rPh>
    <rPh sb="9" eb="11">
      <t>ドボク</t>
    </rPh>
    <rPh sb="11" eb="13">
      <t>カンケイ</t>
    </rPh>
    <rPh sb="14" eb="16">
      <t>シゴト</t>
    </rPh>
    <rPh sb="18" eb="19">
      <t>ツ</t>
    </rPh>
    <phoneticPr fontId="2"/>
  </si>
  <si>
    <t>２３．土木学会員ではない土木関係者における土木学会の認知度</t>
    <rPh sb="3" eb="5">
      <t>ドボク</t>
    </rPh>
    <rPh sb="5" eb="7">
      <t>ガッカイ</t>
    </rPh>
    <rPh sb="7" eb="8">
      <t>イン</t>
    </rPh>
    <rPh sb="12" eb="14">
      <t>ドボク</t>
    </rPh>
    <rPh sb="14" eb="16">
      <t>カンケイ</t>
    </rPh>
    <rPh sb="16" eb="17">
      <t>シャ</t>
    </rPh>
    <rPh sb="21" eb="23">
      <t>ドボク</t>
    </rPh>
    <rPh sb="23" eb="25">
      <t>ガッカイ</t>
    </rPh>
    <rPh sb="26" eb="29">
      <t>ニンチド</t>
    </rPh>
    <phoneticPr fontId="2"/>
  </si>
  <si>
    <t>２４．土木学会員ではない土木関係者における土木学会の活動内容認知度</t>
    <rPh sb="3" eb="5">
      <t>ドボク</t>
    </rPh>
    <rPh sb="5" eb="7">
      <t>ガッカイ</t>
    </rPh>
    <rPh sb="7" eb="8">
      <t>イン</t>
    </rPh>
    <rPh sb="12" eb="14">
      <t>ドボク</t>
    </rPh>
    <rPh sb="14" eb="16">
      <t>カンケイ</t>
    </rPh>
    <rPh sb="16" eb="17">
      <t>シャ</t>
    </rPh>
    <rPh sb="21" eb="23">
      <t>ドボク</t>
    </rPh>
    <rPh sb="23" eb="25">
      <t>ガッカイ</t>
    </rPh>
    <rPh sb="26" eb="28">
      <t>カツドウ</t>
    </rPh>
    <rPh sb="28" eb="30">
      <t>ナイヨウ</t>
    </rPh>
    <rPh sb="30" eb="33">
      <t>ニンチド</t>
    </rPh>
    <phoneticPr fontId="2"/>
  </si>
  <si>
    <t>２５．土木学会員ではない土木関係者における土木学会主催イベントの参加有無</t>
    <rPh sb="3" eb="5">
      <t>ドボク</t>
    </rPh>
    <rPh sb="5" eb="7">
      <t>ガッカイ</t>
    </rPh>
    <rPh sb="7" eb="8">
      <t>イン</t>
    </rPh>
    <rPh sb="12" eb="14">
      <t>ドボク</t>
    </rPh>
    <rPh sb="14" eb="16">
      <t>カンケイ</t>
    </rPh>
    <rPh sb="16" eb="17">
      <t>シャ</t>
    </rPh>
    <rPh sb="21" eb="23">
      <t>ドボク</t>
    </rPh>
    <rPh sb="23" eb="25">
      <t>ガッカイ</t>
    </rPh>
    <rPh sb="25" eb="27">
      <t>シュサイ</t>
    </rPh>
    <rPh sb="32" eb="34">
      <t>サンカ</t>
    </rPh>
    <rPh sb="34" eb="36">
      <t>ウム</t>
    </rPh>
    <phoneticPr fontId="2"/>
  </si>
  <si>
    <t>参加したことはない</t>
    <rPh sb="0" eb="2">
      <t>サンカ</t>
    </rPh>
    <phoneticPr fontId="2"/>
  </si>
  <si>
    <t>参加したことがある</t>
    <rPh sb="0" eb="2">
      <t>サンカ</t>
    </rPh>
    <phoneticPr fontId="2"/>
  </si>
  <si>
    <t>２６．土木学会員ではない土木関係者における土木学会会費意向（月額）</t>
    <rPh sb="3" eb="5">
      <t>ドボク</t>
    </rPh>
    <rPh sb="5" eb="7">
      <t>ガッカイ</t>
    </rPh>
    <rPh sb="7" eb="8">
      <t>イン</t>
    </rPh>
    <rPh sb="12" eb="14">
      <t>ドボク</t>
    </rPh>
    <rPh sb="14" eb="16">
      <t>カンケイ</t>
    </rPh>
    <rPh sb="16" eb="17">
      <t>シャ</t>
    </rPh>
    <rPh sb="21" eb="23">
      <t>ドボク</t>
    </rPh>
    <rPh sb="23" eb="25">
      <t>ガッカイ</t>
    </rPh>
    <rPh sb="25" eb="27">
      <t>カイヒ</t>
    </rPh>
    <rPh sb="27" eb="29">
      <t>イコウ</t>
    </rPh>
    <rPh sb="30" eb="32">
      <t>ゲツガク</t>
    </rPh>
    <phoneticPr fontId="2"/>
  </si>
  <si>
    <t>―</t>
    <phoneticPr fontId="2"/>
  </si>
  <si>
    <t>平均値</t>
    <rPh sb="0" eb="3">
      <t>ヘイキンチ</t>
    </rPh>
    <phoneticPr fontId="2"/>
  </si>
  <si>
    <t>２７．非土木学会員・非土木関係者における土木学会の認知度</t>
    <rPh sb="3" eb="4">
      <t>ヒ</t>
    </rPh>
    <rPh sb="4" eb="6">
      <t>ドボク</t>
    </rPh>
    <rPh sb="6" eb="8">
      <t>ガッカイ</t>
    </rPh>
    <rPh sb="8" eb="9">
      <t>イン</t>
    </rPh>
    <rPh sb="10" eb="11">
      <t>ヒ</t>
    </rPh>
    <rPh sb="11" eb="13">
      <t>ドボク</t>
    </rPh>
    <rPh sb="13" eb="15">
      <t>カンケイ</t>
    </rPh>
    <rPh sb="15" eb="16">
      <t>シャ</t>
    </rPh>
    <rPh sb="20" eb="22">
      <t>ドボク</t>
    </rPh>
    <rPh sb="22" eb="24">
      <t>ガッカイ</t>
    </rPh>
    <rPh sb="25" eb="28">
      <t>ニンチド</t>
    </rPh>
    <phoneticPr fontId="2"/>
  </si>
  <si>
    <t>２８．非土木学会員・非土木関係者における土木学会の活動内容認知度</t>
    <rPh sb="3" eb="4">
      <t>ヒ</t>
    </rPh>
    <rPh sb="4" eb="6">
      <t>ドボク</t>
    </rPh>
    <rPh sb="6" eb="8">
      <t>ガッカイ</t>
    </rPh>
    <rPh sb="8" eb="9">
      <t>イン</t>
    </rPh>
    <rPh sb="10" eb="11">
      <t>ヒ</t>
    </rPh>
    <rPh sb="11" eb="13">
      <t>ドボク</t>
    </rPh>
    <rPh sb="13" eb="15">
      <t>カンケイ</t>
    </rPh>
    <rPh sb="15" eb="16">
      <t>シャ</t>
    </rPh>
    <rPh sb="20" eb="22">
      <t>ドボク</t>
    </rPh>
    <rPh sb="22" eb="24">
      <t>ガッカイ</t>
    </rPh>
    <rPh sb="25" eb="27">
      <t>カツドウ</t>
    </rPh>
    <rPh sb="27" eb="29">
      <t>ナイヨウ</t>
    </rPh>
    <rPh sb="29" eb="32">
      <t>ニンチド</t>
    </rPh>
    <phoneticPr fontId="2"/>
  </si>
  <si>
    <t>２９．土木学会員ではない土木関係者における土木学会主催イベントの参加有無</t>
    <rPh sb="3" eb="5">
      <t>ドボク</t>
    </rPh>
    <rPh sb="5" eb="7">
      <t>ガッカイ</t>
    </rPh>
    <rPh sb="7" eb="8">
      <t>イン</t>
    </rPh>
    <rPh sb="12" eb="14">
      <t>ドボク</t>
    </rPh>
    <rPh sb="14" eb="16">
      <t>カンケイ</t>
    </rPh>
    <rPh sb="16" eb="17">
      <t>シャ</t>
    </rPh>
    <rPh sb="21" eb="23">
      <t>ドボク</t>
    </rPh>
    <rPh sb="23" eb="25">
      <t>ガッカイ</t>
    </rPh>
    <rPh sb="25" eb="27">
      <t>シュサイ</t>
    </rPh>
    <rPh sb="32" eb="34">
      <t>サンカ</t>
    </rPh>
    <rPh sb="34" eb="36">
      <t>ウム</t>
    </rPh>
    <phoneticPr fontId="2"/>
  </si>
  <si>
    <t>土木学会員向けの質問</t>
    <rPh sb="0" eb="2">
      <t>ドボク</t>
    </rPh>
    <rPh sb="2" eb="4">
      <t>ガッカイ</t>
    </rPh>
    <rPh sb="4" eb="5">
      <t>イン</t>
    </rPh>
    <rPh sb="5" eb="6">
      <t>ム</t>
    </rPh>
    <rPh sb="8" eb="10">
      <t>シツモン</t>
    </rPh>
    <phoneticPr fontId="2"/>
  </si>
  <si>
    <t>1-1．あなたは土木学会員ですか</t>
    <phoneticPr fontId="2"/>
  </si>
  <si>
    <t>回答者属性</t>
    <rPh sb="0" eb="2">
      <t>カイトウ</t>
    </rPh>
    <rPh sb="2" eb="3">
      <t>シャ</t>
    </rPh>
    <rPh sb="3" eb="5">
      <t>ゾクセイ</t>
    </rPh>
    <phoneticPr fontId="2"/>
  </si>
  <si>
    <t>土木学会員ではない土木関係者向け質問</t>
    <rPh sb="0" eb="2">
      <t>ドボク</t>
    </rPh>
    <rPh sb="2" eb="4">
      <t>ガッカイ</t>
    </rPh>
    <rPh sb="4" eb="5">
      <t>イン</t>
    </rPh>
    <rPh sb="9" eb="11">
      <t>ドボク</t>
    </rPh>
    <rPh sb="11" eb="13">
      <t>カンケイ</t>
    </rPh>
    <rPh sb="13" eb="14">
      <t>シャ</t>
    </rPh>
    <rPh sb="14" eb="15">
      <t>ム</t>
    </rPh>
    <rPh sb="16" eb="18">
      <t>シツモン</t>
    </rPh>
    <phoneticPr fontId="2"/>
  </si>
  <si>
    <t>土木関係者ではない（かつ土木学会員ではない）方への質問</t>
    <rPh sb="0" eb="2">
      <t>ドボク</t>
    </rPh>
    <rPh sb="2" eb="4">
      <t>カンケイ</t>
    </rPh>
    <rPh sb="4" eb="5">
      <t>シャ</t>
    </rPh>
    <rPh sb="12" eb="14">
      <t>ドボク</t>
    </rPh>
    <rPh sb="14" eb="16">
      <t>ガッカイ</t>
    </rPh>
    <rPh sb="16" eb="17">
      <t>イン</t>
    </rPh>
    <rPh sb="22" eb="23">
      <t>ホウ</t>
    </rPh>
    <rPh sb="25" eb="27">
      <t>シツモン</t>
    </rPh>
    <phoneticPr fontId="2"/>
  </si>
  <si>
    <r>
      <t xml:space="preserve"> </t>
    </r>
    <r>
      <rPr>
        <sz val="10"/>
        <color theme="1"/>
        <rFont val="ＭＳ ゴシック"/>
        <family val="3"/>
        <charset val="128"/>
      </rPr>
      <t>関わったものはない</t>
    </r>
    <phoneticPr fontId="2"/>
  </si>
  <si>
    <t>専門的</t>
    <phoneticPr fontId="2"/>
  </si>
  <si>
    <t>総合的</t>
    <phoneticPr fontId="2"/>
  </si>
  <si>
    <t>学際的</t>
    <phoneticPr fontId="2"/>
  </si>
  <si>
    <t>実務的</t>
    <rPh sb="0" eb="2">
      <t>ジツム</t>
    </rPh>
    <phoneticPr fontId="2"/>
  </si>
  <si>
    <t>研究的</t>
    <rPh sb="0" eb="2">
      <t>ケンキュウ</t>
    </rPh>
    <rPh sb="2" eb="3">
      <t>テキ</t>
    </rPh>
    <phoneticPr fontId="2"/>
  </si>
  <si>
    <t>知識や技術を蓄積できている</t>
    <rPh sb="0" eb="2">
      <t>チシキ</t>
    </rPh>
    <rPh sb="3" eb="5">
      <t>ギジュツ</t>
    </rPh>
    <rPh sb="6" eb="8">
      <t>チクセキ</t>
    </rPh>
    <phoneticPr fontId="2"/>
  </si>
  <si>
    <t>知識や技術を活用できている</t>
    <rPh sb="0" eb="2">
      <t>チシキ</t>
    </rPh>
    <rPh sb="3" eb="5">
      <t>ギジュツ</t>
    </rPh>
    <rPh sb="6" eb="8">
      <t>カツヨウ</t>
    </rPh>
    <phoneticPr fontId="2"/>
  </si>
  <si>
    <t>社会的課題に取組めている</t>
    <rPh sb="0" eb="3">
      <t>シャカイテキ</t>
    </rPh>
    <rPh sb="3" eb="5">
      <t>カダイ</t>
    </rPh>
    <rPh sb="6" eb="8">
      <t>トリク</t>
    </rPh>
    <phoneticPr fontId="2"/>
  </si>
  <si>
    <t>国際貢献できている</t>
    <rPh sb="0" eb="2">
      <t>コクサイ</t>
    </rPh>
    <rPh sb="2" eb="4">
      <t>コウケン</t>
    </rPh>
    <phoneticPr fontId="2"/>
  </si>
  <si>
    <t>市民の学習、学校教育に役立っている</t>
    <rPh sb="0" eb="2">
      <t>シミン</t>
    </rPh>
    <rPh sb="3" eb="5">
      <t>ガクシュウ</t>
    </rPh>
    <rPh sb="6" eb="8">
      <t>ガッコウ</t>
    </rPh>
    <rPh sb="8" eb="10">
      <t>キョウイク</t>
    </rPh>
    <rPh sb="11" eb="13">
      <t>ヤクダ</t>
    </rPh>
    <phoneticPr fontId="2"/>
  </si>
  <si>
    <t>技術者の継続学習に役立っている</t>
    <rPh sb="0" eb="2">
      <t>ギジュツ</t>
    </rPh>
    <rPh sb="2" eb="3">
      <t>シャ</t>
    </rPh>
    <rPh sb="4" eb="6">
      <t>ケイゾク</t>
    </rPh>
    <rPh sb="6" eb="8">
      <t>ガクシュウ</t>
    </rPh>
    <rPh sb="9" eb="11">
      <t>ヤクダ</t>
    </rPh>
    <phoneticPr fontId="2"/>
  </si>
  <si>
    <t>技術者の能力保証と活用に役立っている</t>
    <rPh sb="0" eb="2">
      <t>ギジュツ</t>
    </rPh>
    <rPh sb="2" eb="3">
      <t>シャ</t>
    </rPh>
    <rPh sb="4" eb="6">
      <t>ノウリョク</t>
    </rPh>
    <rPh sb="6" eb="8">
      <t>ホショウ</t>
    </rPh>
    <rPh sb="9" eb="11">
      <t>カツヨウ</t>
    </rPh>
    <rPh sb="12" eb="14">
      <t>ヤクダ</t>
    </rPh>
    <phoneticPr fontId="2"/>
  </si>
  <si>
    <t>社会とのコミュニケーションが図れている</t>
    <rPh sb="0" eb="2">
      <t>シャカイ</t>
    </rPh>
    <rPh sb="14" eb="15">
      <t>ハカ</t>
    </rPh>
    <phoneticPr fontId="2"/>
  </si>
  <si>
    <t>技術者同士の交流促進に寄与している</t>
    <rPh sb="0" eb="3">
      <t>ギジュツシャ</t>
    </rPh>
    <rPh sb="3" eb="5">
      <t>ドウシ</t>
    </rPh>
    <rPh sb="6" eb="8">
      <t>コウリュウ</t>
    </rPh>
    <rPh sb="8" eb="10">
      <t>ソクシン</t>
    </rPh>
    <rPh sb="11" eb="13">
      <t>キヨ</t>
    </rPh>
    <phoneticPr fontId="2"/>
  </si>
  <si>
    <t>これまで</t>
    <phoneticPr fontId="2"/>
  </si>
  <si>
    <t>過去1年間</t>
    <rPh sb="0" eb="2">
      <t>カコ</t>
    </rPh>
    <rPh sb="3" eb="5">
      <t>ネンカン</t>
    </rPh>
    <phoneticPr fontId="2"/>
  </si>
  <si>
    <t>参加者</t>
    <rPh sb="0" eb="2">
      <t>サンカ</t>
    </rPh>
    <rPh sb="2" eb="3">
      <t>シャ</t>
    </rPh>
    <phoneticPr fontId="2"/>
  </si>
  <si>
    <t>企画運営</t>
    <rPh sb="0" eb="2">
      <t>キカク</t>
    </rPh>
    <rPh sb="2" eb="4">
      <t>ウンエイ</t>
    </rPh>
    <phoneticPr fontId="2"/>
  </si>
  <si>
    <t>合計</t>
    <rPh sb="0" eb="2">
      <t>ゴウケイ</t>
    </rPh>
    <phoneticPr fontId="2"/>
  </si>
  <si>
    <t>重み付け</t>
    <rPh sb="0" eb="1">
      <t>オモ</t>
    </rPh>
    <rPh sb="2" eb="3">
      <t>ツ</t>
    </rPh>
    <phoneticPr fontId="2"/>
  </si>
  <si>
    <t>No</t>
    <phoneticPr fontId="2"/>
  </si>
  <si>
    <t>土木学会に期待する事項等</t>
    <phoneticPr fontId="2"/>
  </si>
  <si>
    <t>土木学会というよりは建設業全体にいえる話ですが、もっと他業種を研究したらいいのになと思っています。
生産性のお話しとかが顕著ですが、比較すると他業界に比べると低い業界なのだから、他業種の世界最先端の会社とかと比べてどこが低い原因なのかとか考え方がどう違うのかとか学べばいいのにと思うことがあります。意見交換掲示板に賛否のある意見を投稿しても議論が成立する、様々な意見を許容する素晴らしい風土と見識が土木学会にはあると思いますので、そこのところ伸びればもっと良くなるのかなと思っ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</si>
</sst>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Red]\(0.0\)"/>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Arial"/>
      <family val="2"/>
    </font>
    <font>
      <b/>
      <u/>
      <sz val="11"/>
      <color theme="1"/>
      <name val="游ゴシック"/>
      <family val="3"/>
      <charset val="128"/>
      <scheme val="minor"/>
    </font>
    <font>
      <sz val="11"/>
      <color theme="1"/>
      <name val="BIZ UDPゴシック"/>
      <family val="3"/>
      <charset val="128"/>
    </font>
    <font>
      <u/>
      <sz val="11"/>
      <color theme="1"/>
      <name val="游ゴシック"/>
      <family val="3"/>
      <charset val="128"/>
      <scheme val="minor"/>
    </font>
    <font>
      <sz val="11"/>
      <color theme="0"/>
      <name val="游ゴシック"/>
      <family val="2"/>
      <charset val="128"/>
      <scheme val="minor"/>
    </font>
    <font>
      <sz val="11"/>
      <color theme="0"/>
      <name val="BIZ UDPゴシック"/>
      <family val="3"/>
      <charset val="128"/>
    </font>
    <font>
      <sz val="10"/>
      <color theme="1"/>
      <name val="ＭＳ ゴシック"/>
      <family val="3"/>
      <charset val="128"/>
    </font>
    <font>
      <sz val="10"/>
      <color theme="1"/>
      <name val="ＭＳ Ｐゴシック"/>
      <family val="2"/>
      <charset val="128"/>
    </font>
    <font>
      <b/>
      <sz val="14"/>
      <color theme="1"/>
      <name val="游ゴシック"/>
      <family val="3"/>
      <charset val="128"/>
      <scheme val="minor"/>
    </font>
    <font>
      <b/>
      <sz val="11"/>
      <color rgb="FFFF0000"/>
      <name val="游ゴシック"/>
      <family val="3"/>
      <charset val="128"/>
      <scheme val="minor"/>
    </font>
    <font>
      <sz val="11"/>
      <name val="游ゴシック"/>
      <family val="3"/>
      <charset val="128"/>
      <scheme val="minor"/>
    </font>
    <font>
      <sz val="12"/>
      <color theme="1"/>
      <name val="游ゴシック"/>
      <family val="2"/>
      <charset val="128"/>
      <scheme val="minor"/>
    </font>
    <font>
      <b/>
      <sz val="11"/>
      <color theme="1"/>
      <name val="游ゴシック"/>
      <family val="3"/>
      <charset val="128"/>
      <scheme val="minor"/>
    </font>
  </fonts>
  <fills count="10">
    <fill>
      <patternFill patternType="none"/>
    </fill>
    <fill>
      <patternFill patternType="gray125"/>
    </fill>
    <fill>
      <patternFill patternType="solid">
        <fgColor theme="5" tint="0.79998168889431442"/>
        <bgColor indexed="64"/>
      </patternFill>
    </fill>
    <fill>
      <patternFill patternType="solid">
        <fgColor rgb="FF00B0F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0070C0"/>
        <bgColor indexed="64"/>
      </patternFill>
    </fill>
    <fill>
      <patternFill patternType="solid">
        <fgColor theme="5" tint="-0.499984740745262"/>
        <bgColor indexed="64"/>
      </patternFill>
    </fill>
    <fill>
      <patternFill patternType="solid">
        <fgColor theme="9" tint="-0.249977111117893"/>
        <bgColor indexed="64"/>
      </patternFill>
    </fill>
    <fill>
      <patternFill patternType="solid">
        <fgColor theme="2" tint="-0.749992370372631"/>
        <bgColor indexed="64"/>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alignment vertical="center"/>
    </xf>
  </cellStyleXfs>
  <cellXfs count="40">
    <xf numFmtId="0" fontId="0" fillId="0" borderId="0" xfId="0">
      <alignment vertical="center"/>
    </xf>
    <xf numFmtId="0" fontId="0" fillId="0" borderId="0" xfId="0" applyAlignment="1">
      <alignment horizontal="left" vertical="center"/>
    </xf>
    <xf numFmtId="0" fontId="0" fillId="3" borderId="0" xfId="0" applyFill="1" applyAlignment="1">
      <alignment horizontal="left" vertical="center"/>
    </xf>
    <xf numFmtId="0" fontId="0" fillId="0" borderId="0" xfId="0" applyAlignment="1">
      <alignment horizontal="left" vertical="center" wrapText="1"/>
    </xf>
    <xf numFmtId="22"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38" fontId="3" fillId="0" borderId="1" xfId="1" applyFont="1" applyBorder="1" applyAlignment="1">
      <alignment horizontal="left" vertical="center" wrapText="1"/>
    </xf>
    <xf numFmtId="38" fontId="0" fillId="0" borderId="0" xfId="1" applyFont="1" applyAlignment="1">
      <alignment horizontal="left" vertical="center"/>
    </xf>
    <xf numFmtId="38" fontId="3" fillId="0" borderId="1" xfId="1" applyFont="1" applyBorder="1" applyAlignment="1">
      <alignment horizontal="left" vertical="center"/>
    </xf>
    <xf numFmtId="0" fontId="5" fillId="0" borderId="0" xfId="0" applyFont="1">
      <alignment vertical="center"/>
    </xf>
    <xf numFmtId="0" fontId="0" fillId="0" borderId="0" xfId="0" applyAlignment="1">
      <alignment horizontal="right"/>
    </xf>
    <xf numFmtId="0" fontId="8" fillId="6" borderId="0" xfId="0" applyFont="1" applyFill="1">
      <alignment vertical="center"/>
    </xf>
    <xf numFmtId="0" fontId="7" fillId="0" borderId="0" xfId="0" applyFont="1" applyFill="1">
      <alignment vertical="center"/>
    </xf>
    <xf numFmtId="0" fontId="0" fillId="0" borderId="0" xfId="0" applyFill="1">
      <alignment vertical="center"/>
    </xf>
    <xf numFmtId="38" fontId="10" fillId="0" borderId="1" xfId="1" applyFont="1" applyBorder="1" applyAlignment="1">
      <alignment horizontal="left" vertical="center" wrapText="1"/>
    </xf>
    <xf numFmtId="38" fontId="9" fillId="0" borderId="1" xfId="1" applyFont="1" applyBorder="1" applyAlignment="1">
      <alignment horizontal="left" vertical="center" wrapText="1"/>
    </xf>
    <xf numFmtId="38" fontId="9" fillId="0" borderId="1" xfId="1" applyFont="1" applyBorder="1" applyAlignment="1">
      <alignment horizontal="left" vertical="center"/>
    </xf>
    <xf numFmtId="0" fontId="12" fillId="0" borderId="0" xfId="0" applyFont="1">
      <alignment vertical="center"/>
    </xf>
    <xf numFmtId="38" fontId="11" fillId="0" borderId="0" xfId="1" applyFont="1" applyAlignment="1">
      <alignment horizontal="right" vertical="center"/>
    </xf>
    <xf numFmtId="0" fontId="8" fillId="7" borderId="0" xfId="0" applyFont="1" applyFill="1">
      <alignment vertical="center"/>
    </xf>
    <xf numFmtId="0" fontId="7" fillId="7" borderId="0" xfId="0" applyFont="1" applyFill="1">
      <alignment vertical="center"/>
    </xf>
    <xf numFmtId="0" fontId="0" fillId="7" borderId="0" xfId="0" applyFill="1">
      <alignment vertical="center"/>
    </xf>
    <xf numFmtId="0" fontId="8" fillId="8" borderId="0" xfId="0" applyFont="1" applyFill="1">
      <alignment vertical="center"/>
    </xf>
    <xf numFmtId="0" fontId="7" fillId="8" borderId="0" xfId="0" applyFont="1" applyFill="1">
      <alignment vertical="center"/>
    </xf>
    <xf numFmtId="0" fontId="8" fillId="9" borderId="0" xfId="0" applyFont="1" applyFill="1">
      <alignment vertical="center"/>
    </xf>
    <xf numFmtId="0" fontId="7" fillId="9" borderId="0" xfId="0" applyFont="1" applyFill="1">
      <alignment vertical="center"/>
    </xf>
    <xf numFmtId="0" fontId="13" fillId="0" borderId="0" xfId="0" applyFont="1">
      <alignment vertical="center"/>
    </xf>
    <xf numFmtId="176" fontId="13" fillId="0" borderId="0" xfId="0" applyNumberFormat="1" applyFont="1">
      <alignment vertical="center"/>
    </xf>
    <xf numFmtId="177" fontId="0" fillId="0" borderId="0" xfId="2" applyNumberFormat="1" applyFont="1">
      <alignment vertical="center"/>
    </xf>
    <xf numFmtId="0" fontId="0" fillId="0" borderId="0" xfId="0" applyFill="1" applyBorder="1" applyAlignment="1">
      <alignmen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15" fillId="0" borderId="0" xfId="0" applyFont="1" applyFill="1" applyBorder="1" applyAlignment="1">
      <alignment vertical="center"/>
    </xf>
    <xf numFmtId="0" fontId="3"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0" fillId="5" borderId="0" xfId="0" applyFill="1" applyAlignment="1">
      <alignment horizontal="left" vertical="center"/>
    </xf>
    <xf numFmtId="0" fontId="0" fillId="2" borderId="0" xfId="0" applyFill="1" applyAlignment="1">
      <alignment horizontal="left" vertical="center"/>
    </xf>
    <xf numFmtId="0" fontId="0" fillId="4" borderId="0" xfId="0" applyFill="1" applyAlignment="1">
      <alignment horizontal="left" vertical="center"/>
    </xf>
    <xf numFmtId="0" fontId="8" fillId="7" borderId="0" xfId="0" applyFont="1" applyFill="1" applyAlignment="1">
      <alignment horizontal="left" vertical="center"/>
    </xf>
    <xf numFmtId="38" fontId="11" fillId="0" borderId="0" xfId="1" applyFont="1" applyAlignment="1">
      <alignment horizontal="right" vertical="center"/>
    </xf>
  </cellXfs>
  <cellStyles count="4">
    <cellStyle name="パーセント" xfId="2" builtinId="5"/>
    <cellStyle name="桁区切り" xfId="1" builtinId="6"/>
    <cellStyle name="標準" xfId="0" builtinId="0"/>
    <cellStyle name="標準 2" xfId="3" xr:uid="{E138F35D-D7FD-4C65-B8A0-0F706B25816B}"/>
  </cellStyles>
  <dxfs count="53">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numFmt numFmtId="27" formatCode="yyyy/m/d\ h:mm"/>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dxf>
    <dxf>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DA9-4F7E-923C-CB25324A2E5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DA9-4F7E-923C-CB25324A2E5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968-485B-A138-FF3D0C03ECCD}"/>
              </c:ext>
            </c:extLst>
          </c:dPt>
          <c:cat>
            <c:strRef>
              <c:f>単純集計!$B$3:$B$5</c:f>
              <c:strCache>
                <c:ptCount val="3"/>
                <c:pt idx="0">
                  <c:v>土木学会員</c:v>
                </c:pt>
                <c:pt idx="1">
                  <c:v>土木学会員ではないが土木関係の仕事に就いている</c:v>
                </c:pt>
                <c:pt idx="2">
                  <c:v>土木学会員ではなく土木関係の仕事にも就いていない</c:v>
                </c:pt>
              </c:strCache>
            </c:strRef>
          </c:cat>
          <c:val>
            <c:numRef>
              <c:f>単純集計!$C$3:$C$5</c:f>
              <c:numCache>
                <c:formatCode>General</c:formatCode>
                <c:ptCount val="3"/>
                <c:pt idx="0">
                  <c:v>553</c:v>
                </c:pt>
                <c:pt idx="1">
                  <c:v>335</c:v>
                </c:pt>
                <c:pt idx="2">
                  <c:v>48</c:v>
                </c:pt>
              </c:numCache>
            </c:numRef>
          </c:val>
          <c:extLst>
            <c:ext xmlns:c16="http://schemas.microsoft.com/office/drawing/2014/chart" uri="{C3380CC4-5D6E-409C-BE32-E72D297353CC}">
              <c16:uniqueId val="{00000000-4BE2-4CED-AA88-97064E9691F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単純集計!$B$172:$B$176</c:f>
              <c:strCache>
                <c:ptCount val="5"/>
                <c:pt idx="0">
                  <c:v>研究的でない</c:v>
                </c:pt>
                <c:pt idx="1">
                  <c:v>やや研究的でない</c:v>
                </c:pt>
                <c:pt idx="2">
                  <c:v>どちらでもない</c:v>
                </c:pt>
                <c:pt idx="3">
                  <c:v>やや研究的である</c:v>
                </c:pt>
                <c:pt idx="4">
                  <c:v>研究的である</c:v>
                </c:pt>
              </c:strCache>
            </c:strRef>
          </c:cat>
          <c:val>
            <c:numRef>
              <c:f>単純集計!$C$172:$C$176</c:f>
              <c:numCache>
                <c:formatCode>General</c:formatCode>
                <c:ptCount val="5"/>
                <c:pt idx="0">
                  <c:v>4</c:v>
                </c:pt>
                <c:pt idx="1">
                  <c:v>36</c:v>
                </c:pt>
                <c:pt idx="2">
                  <c:v>136</c:v>
                </c:pt>
                <c:pt idx="3">
                  <c:v>259</c:v>
                </c:pt>
                <c:pt idx="4">
                  <c:v>118</c:v>
                </c:pt>
              </c:numCache>
            </c:numRef>
          </c:val>
          <c:extLst>
            <c:ext xmlns:c16="http://schemas.microsoft.com/office/drawing/2014/chart" uri="{C3380CC4-5D6E-409C-BE32-E72D297353CC}">
              <c16:uniqueId val="{00000000-8288-4A0F-AC21-2A5888FEECE0}"/>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単純集計!$B$187:$B$191</c:f>
              <c:strCache>
                <c:ptCount val="5"/>
                <c:pt idx="0">
                  <c:v>そう思わない</c:v>
                </c:pt>
                <c:pt idx="1">
                  <c:v>ややそう思わない</c:v>
                </c:pt>
                <c:pt idx="2">
                  <c:v>どちらでもない</c:v>
                </c:pt>
                <c:pt idx="3">
                  <c:v>ややそう思う</c:v>
                </c:pt>
                <c:pt idx="4">
                  <c:v>そう思う</c:v>
                </c:pt>
              </c:strCache>
            </c:strRef>
          </c:cat>
          <c:val>
            <c:numRef>
              <c:f>単純集計!$C$187:$C$191</c:f>
              <c:numCache>
                <c:formatCode>General</c:formatCode>
                <c:ptCount val="5"/>
                <c:pt idx="0">
                  <c:v>5</c:v>
                </c:pt>
                <c:pt idx="1">
                  <c:v>34</c:v>
                </c:pt>
                <c:pt idx="2">
                  <c:v>107</c:v>
                </c:pt>
                <c:pt idx="3">
                  <c:v>251</c:v>
                </c:pt>
                <c:pt idx="4">
                  <c:v>156</c:v>
                </c:pt>
              </c:numCache>
            </c:numRef>
          </c:val>
          <c:extLst>
            <c:ext xmlns:c16="http://schemas.microsoft.com/office/drawing/2014/chart" uri="{C3380CC4-5D6E-409C-BE32-E72D297353CC}">
              <c16:uniqueId val="{00000000-0D38-49C7-B4AA-CF2A6D0DBB13}"/>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単純集計!$B$202:$B$206</c:f>
              <c:strCache>
                <c:ptCount val="5"/>
                <c:pt idx="0">
                  <c:v>そう思わない</c:v>
                </c:pt>
                <c:pt idx="1">
                  <c:v>ややそう思わない</c:v>
                </c:pt>
                <c:pt idx="2">
                  <c:v>どちらでもない</c:v>
                </c:pt>
                <c:pt idx="3">
                  <c:v>ややそう思う</c:v>
                </c:pt>
                <c:pt idx="4">
                  <c:v>そう思う</c:v>
                </c:pt>
              </c:strCache>
            </c:strRef>
          </c:cat>
          <c:val>
            <c:numRef>
              <c:f>単純集計!$C$202:$C$206</c:f>
              <c:numCache>
                <c:formatCode>General</c:formatCode>
                <c:ptCount val="5"/>
                <c:pt idx="0">
                  <c:v>13</c:v>
                </c:pt>
                <c:pt idx="1">
                  <c:v>64</c:v>
                </c:pt>
                <c:pt idx="2">
                  <c:v>163</c:v>
                </c:pt>
                <c:pt idx="3">
                  <c:v>215</c:v>
                </c:pt>
                <c:pt idx="4">
                  <c:v>98</c:v>
                </c:pt>
              </c:numCache>
            </c:numRef>
          </c:val>
          <c:extLst>
            <c:ext xmlns:c16="http://schemas.microsoft.com/office/drawing/2014/chart" uri="{C3380CC4-5D6E-409C-BE32-E72D297353CC}">
              <c16:uniqueId val="{00000000-18D4-4720-BC24-157C070969E5}"/>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単純集計!$B$217:$B$221</c:f>
              <c:strCache>
                <c:ptCount val="5"/>
                <c:pt idx="0">
                  <c:v>そう思わない</c:v>
                </c:pt>
                <c:pt idx="1">
                  <c:v>ややそう思わない</c:v>
                </c:pt>
                <c:pt idx="2">
                  <c:v>どちらでもない</c:v>
                </c:pt>
                <c:pt idx="3">
                  <c:v>ややそう思う</c:v>
                </c:pt>
                <c:pt idx="4">
                  <c:v>そう思う</c:v>
                </c:pt>
              </c:strCache>
            </c:strRef>
          </c:cat>
          <c:val>
            <c:numRef>
              <c:f>単純集計!$C$217:$C$221</c:f>
              <c:numCache>
                <c:formatCode>General</c:formatCode>
                <c:ptCount val="5"/>
                <c:pt idx="0">
                  <c:v>8</c:v>
                </c:pt>
                <c:pt idx="1">
                  <c:v>48</c:v>
                </c:pt>
                <c:pt idx="2">
                  <c:v>136</c:v>
                </c:pt>
                <c:pt idx="3">
                  <c:v>245</c:v>
                </c:pt>
                <c:pt idx="4">
                  <c:v>116</c:v>
                </c:pt>
              </c:numCache>
            </c:numRef>
          </c:val>
          <c:extLst>
            <c:ext xmlns:c16="http://schemas.microsoft.com/office/drawing/2014/chart" uri="{C3380CC4-5D6E-409C-BE32-E72D297353CC}">
              <c16:uniqueId val="{00000000-0F61-48CF-8CEF-B8537366CADD}"/>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単純集計!$B$233:$B$237</c:f>
              <c:strCache>
                <c:ptCount val="5"/>
                <c:pt idx="0">
                  <c:v>そう思わない</c:v>
                </c:pt>
                <c:pt idx="1">
                  <c:v>ややそう思わない</c:v>
                </c:pt>
                <c:pt idx="2">
                  <c:v>どちらでもない</c:v>
                </c:pt>
                <c:pt idx="3">
                  <c:v>ややそう思う</c:v>
                </c:pt>
                <c:pt idx="4">
                  <c:v>そう思う</c:v>
                </c:pt>
              </c:strCache>
            </c:strRef>
          </c:cat>
          <c:val>
            <c:numRef>
              <c:f>単純集計!$C$233:$C$237</c:f>
              <c:numCache>
                <c:formatCode>General</c:formatCode>
                <c:ptCount val="5"/>
                <c:pt idx="0">
                  <c:v>24</c:v>
                </c:pt>
                <c:pt idx="1">
                  <c:v>90</c:v>
                </c:pt>
                <c:pt idx="2">
                  <c:v>235</c:v>
                </c:pt>
                <c:pt idx="3">
                  <c:v>153</c:v>
                </c:pt>
                <c:pt idx="4">
                  <c:v>51</c:v>
                </c:pt>
              </c:numCache>
            </c:numRef>
          </c:val>
          <c:extLst>
            <c:ext xmlns:c16="http://schemas.microsoft.com/office/drawing/2014/chart" uri="{C3380CC4-5D6E-409C-BE32-E72D297353CC}">
              <c16:uniqueId val="{00000000-B732-4E99-8657-2BC0C7B98B0A}"/>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単純集計!$B$247:$B$251</c:f>
              <c:strCache>
                <c:ptCount val="5"/>
                <c:pt idx="0">
                  <c:v>そう思わない</c:v>
                </c:pt>
                <c:pt idx="1">
                  <c:v>ややそう思わない</c:v>
                </c:pt>
                <c:pt idx="2">
                  <c:v>どちらでもない</c:v>
                </c:pt>
                <c:pt idx="3">
                  <c:v>ややそう思う</c:v>
                </c:pt>
                <c:pt idx="4">
                  <c:v>そう思う</c:v>
                </c:pt>
              </c:strCache>
            </c:strRef>
          </c:cat>
          <c:val>
            <c:numRef>
              <c:f>単純集計!$C$247:$C$251</c:f>
              <c:numCache>
                <c:formatCode>General</c:formatCode>
                <c:ptCount val="5"/>
                <c:pt idx="0">
                  <c:v>30</c:v>
                </c:pt>
                <c:pt idx="1">
                  <c:v>127</c:v>
                </c:pt>
                <c:pt idx="2">
                  <c:v>198</c:v>
                </c:pt>
                <c:pt idx="3">
                  <c:v>153</c:v>
                </c:pt>
                <c:pt idx="4">
                  <c:v>45</c:v>
                </c:pt>
              </c:numCache>
            </c:numRef>
          </c:val>
          <c:extLst>
            <c:ext xmlns:c16="http://schemas.microsoft.com/office/drawing/2014/chart" uri="{C3380CC4-5D6E-409C-BE32-E72D297353CC}">
              <c16:uniqueId val="{00000000-4B78-4D9F-8E8B-B573D6B328BA}"/>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単純集計!$B$261:$B$265</c:f>
              <c:strCache>
                <c:ptCount val="5"/>
                <c:pt idx="0">
                  <c:v>そう思わない</c:v>
                </c:pt>
                <c:pt idx="1">
                  <c:v>ややそう思わない</c:v>
                </c:pt>
                <c:pt idx="2">
                  <c:v>どちらでもない</c:v>
                </c:pt>
                <c:pt idx="3">
                  <c:v>ややそう思う</c:v>
                </c:pt>
                <c:pt idx="4">
                  <c:v>そう思う</c:v>
                </c:pt>
              </c:strCache>
            </c:strRef>
          </c:cat>
          <c:val>
            <c:numRef>
              <c:f>単純集計!$C$261:$C$265</c:f>
              <c:numCache>
                <c:formatCode>General</c:formatCode>
                <c:ptCount val="5"/>
                <c:pt idx="0">
                  <c:v>18</c:v>
                </c:pt>
                <c:pt idx="1">
                  <c:v>57</c:v>
                </c:pt>
                <c:pt idx="2">
                  <c:v>170</c:v>
                </c:pt>
                <c:pt idx="3">
                  <c:v>222</c:v>
                </c:pt>
                <c:pt idx="4">
                  <c:v>86</c:v>
                </c:pt>
              </c:numCache>
            </c:numRef>
          </c:val>
          <c:extLst>
            <c:ext xmlns:c16="http://schemas.microsoft.com/office/drawing/2014/chart" uri="{C3380CC4-5D6E-409C-BE32-E72D297353CC}">
              <c16:uniqueId val="{00000000-D5B4-4CE9-91B5-0EF2EF087A84}"/>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単純集計!$B$275:$B$279</c:f>
              <c:strCache>
                <c:ptCount val="5"/>
                <c:pt idx="0">
                  <c:v>そう思わない</c:v>
                </c:pt>
                <c:pt idx="1">
                  <c:v>ややそう思わない</c:v>
                </c:pt>
                <c:pt idx="2">
                  <c:v>どちらでもない</c:v>
                </c:pt>
                <c:pt idx="3">
                  <c:v>ややそう思う</c:v>
                </c:pt>
                <c:pt idx="4">
                  <c:v>そう思う</c:v>
                </c:pt>
              </c:strCache>
            </c:strRef>
          </c:cat>
          <c:val>
            <c:numRef>
              <c:f>単純集計!$C$275:$C$279</c:f>
              <c:numCache>
                <c:formatCode>General</c:formatCode>
                <c:ptCount val="5"/>
                <c:pt idx="0">
                  <c:v>26</c:v>
                </c:pt>
                <c:pt idx="1">
                  <c:v>84</c:v>
                </c:pt>
                <c:pt idx="2">
                  <c:v>209</c:v>
                </c:pt>
                <c:pt idx="3">
                  <c:v>184</c:v>
                </c:pt>
                <c:pt idx="4">
                  <c:v>50</c:v>
                </c:pt>
              </c:numCache>
            </c:numRef>
          </c:val>
          <c:extLst>
            <c:ext xmlns:c16="http://schemas.microsoft.com/office/drawing/2014/chart" uri="{C3380CC4-5D6E-409C-BE32-E72D297353CC}">
              <c16:uniqueId val="{00000000-F138-4515-9840-83EEEA4FA146}"/>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単純集計!$B$289:$B$293</c:f>
              <c:strCache>
                <c:ptCount val="5"/>
                <c:pt idx="0">
                  <c:v>そう思わない</c:v>
                </c:pt>
                <c:pt idx="1">
                  <c:v>ややそう思わない</c:v>
                </c:pt>
                <c:pt idx="2">
                  <c:v>どちらでもない</c:v>
                </c:pt>
                <c:pt idx="3">
                  <c:v>ややそう思う</c:v>
                </c:pt>
                <c:pt idx="4">
                  <c:v>そう思う</c:v>
                </c:pt>
              </c:strCache>
            </c:strRef>
          </c:cat>
          <c:val>
            <c:numRef>
              <c:f>単純集計!$C$289:$C$293</c:f>
              <c:numCache>
                <c:formatCode>General</c:formatCode>
                <c:ptCount val="5"/>
                <c:pt idx="0">
                  <c:v>41</c:v>
                </c:pt>
                <c:pt idx="1">
                  <c:v>128</c:v>
                </c:pt>
                <c:pt idx="2">
                  <c:v>220</c:v>
                </c:pt>
                <c:pt idx="3">
                  <c:v>130</c:v>
                </c:pt>
                <c:pt idx="4">
                  <c:v>34</c:v>
                </c:pt>
              </c:numCache>
            </c:numRef>
          </c:val>
          <c:extLst>
            <c:ext xmlns:c16="http://schemas.microsoft.com/office/drawing/2014/chart" uri="{C3380CC4-5D6E-409C-BE32-E72D297353CC}">
              <c16:uniqueId val="{00000000-1D01-49AA-A2B5-0366AEE41EA1}"/>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単純集計!$B$303:$B$307</c:f>
              <c:strCache>
                <c:ptCount val="5"/>
                <c:pt idx="0">
                  <c:v>そう思わない</c:v>
                </c:pt>
                <c:pt idx="1">
                  <c:v>ややそう思わない</c:v>
                </c:pt>
                <c:pt idx="2">
                  <c:v>どちらでもない</c:v>
                </c:pt>
                <c:pt idx="3">
                  <c:v>ややそう思う</c:v>
                </c:pt>
                <c:pt idx="4">
                  <c:v>そう思う</c:v>
                </c:pt>
              </c:strCache>
            </c:strRef>
          </c:cat>
          <c:val>
            <c:numRef>
              <c:f>単純集計!$C$303:$C$307</c:f>
              <c:numCache>
                <c:formatCode>General</c:formatCode>
                <c:ptCount val="5"/>
                <c:pt idx="0">
                  <c:v>24</c:v>
                </c:pt>
                <c:pt idx="1">
                  <c:v>69</c:v>
                </c:pt>
                <c:pt idx="2">
                  <c:v>170</c:v>
                </c:pt>
                <c:pt idx="3">
                  <c:v>208</c:v>
                </c:pt>
                <c:pt idx="4">
                  <c:v>82</c:v>
                </c:pt>
              </c:numCache>
            </c:numRef>
          </c:val>
          <c:extLst>
            <c:ext xmlns:c16="http://schemas.microsoft.com/office/drawing/2014/chart" uri="{C3380CC4-5D6E-409C-BE32-E72D297353CC}">
              <c16:uniqueId val="{00000000-5C1A-45C9-A09F-30581ED906C3}"/>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970D-4C82-8D0D-32A60CC027DA}"/>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970D-4C82-8D0D-32A60CC027DA}"/>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970D-4C82-8D0D-32A60CC027DA}"/>
              </c:ext>
            </c:extLst>
          </c:dPt>
          <c:dPt>
            <c:idx val="3"/>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7-970D-4C82-8D0D-32A60CC027DA}"/>
              </c:ext>
            </c:extLst>
          </c:dPt>
          <c:dLbls>
            <c:dLbl>
              <c:idx val="1"/>
              <c:layout>
                <c:manualLayout>
                  <c:x val="0.12392895444373839"/>
                  <c:y val="5.994259073745857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70D-4C82-8D0D-32A60CC027D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単純集計!$B$19:$B$22</c:f>
              <c:strCache>
                <c:ptCount val="4"/>
                <c:pt idx="0">
                  <c:v>名誉会員</c:v>
                </c:pt>
                <c:pt idx="1">
                  <c:v>フェロー会員</c:v>
                </c:pt>
                <c:pt idx="2">
                  <c:v>正会員</c:v>
                </c:pt>
                <c:pt idx="3">
                  <c:v>学生会員</c:v>
                </c:pt>
              </c:strCache>
            </c:strRef>
          </c:cat>
          <c:val>
            <c:numRef>
              <c:f>単純集計!$C$19:$C$22</c:f>
              <c:numCache>
                <c:formatCode>General</c:formatCode>
                <c:ptCount val="4"/>
                <c:pt idx="0">
                  <c:v>1</c:v>
                </c:pt>
                <c:pt idx="1">
                  <c:v>28</c:v>
                </c:pt>
                <c:pt idx="2">
                  <c:v>518</c:v>
                </c:pt>
                <c:pt idx="3">
                  <c:v>6</c:v>
                </c:pt>
              </c:numCache>
            </c:numRef>
          </c:val>
          <c:extLst>
            <c:ext xmlns:c16="http://schemas.microsoft.com/office/drawing/2014/chart" uri="{C3380CC4-5D6E-409C-BE32-E72D297353CC}">
              <c16:uniqueId val="{00000000-BAF9-4DC7-89E1-FA5475C762B0}"/>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単純集計!$B$325</c:f>
              <c:strCache>
                <c:ptCount val="1"/>
                <c:pt idx="0">
                  <c:v>改善すべき状況にある</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単純集計!$C$318:$F$318</c:f>
              <c:strCache>
                <c:ptCount val="4"/>
                <c:pt idx="0">
                  <c:v>年齢</c:v>
                </c:pt>
                <c:pt idx="1">
                  <c:v>性</c:v>
                </c:pt>
                <c:pt idx="2">
                  <c:v>地域</c:v>
                </c:pt>
                <c:pt idx="3">
                  <c:v>業種</c:v>
                </c:pt>
              </c:strCache>
            </c:strRef>
          </c:cat>
          <c:val>
            <c:numRef>
              <c:f>単純集計!$C$325:$F$325</c:f>
              <c:numCache>
                <c:formatCode>0.0</c:formatCode>
                <c:ptCount val="4"/>
                <c:pt idx="0">
                  <c:v>34.6875</c:v>
                </c:pt>
                <c:pt idx="1">
                  <c:v>28.125</c:v>
                </c:pt>
                <c:pt idx="2">
                  <c:v>19.375</c:v>
                </c:pt>
                <c:pt idx="3">
                  <c:v>17.8125</c:v>
                </c:pt>
              </c:numCache>
            </c:numRef>
          </c:val>
          <c:extLst>
            <c:ext xmlns:c16="http://schemas.microsoft.com/office/drawing/2014/chart" uri="{C3380CC4-5D6E-409C-BE32-E72D297353CC}">
              <c16:uniqueId val="{00000000-4CD4-431C-9C10-158B18DEF799}"/>
            </c:ext>
          </c:extLst>
        </c:ser>
        <c:ser>
          <c:idx val="1"/>
          <c:order val="1"/>
          <c:tx>
            <c:strRef>
              <c:f>単純集計!$B$326</c:f>
              <c:strCache>
                <c:ptCount val="1"/>
                <c:pt idx="0">
                  <c:v>どちらかといえば改善すべき状況にある</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単純集計!$C$318:$F$318</c:f>
              <c:strCache>
                <c:ptCount val="4"/>
                <c:pt idx="0">
                  <c:v>年齢</c:v>
                </c:pt>
                <c:pt idx="1">
                  <c:v>性</c:v>
                </c:pt>
                <c:pt idx="2">
                  <c:v>地域</c:v>
                </c:pt>
                <c:pt idx="3">
                  <c:v>業種</c:v>
                </c:pt>
              </c:strCache>
            </c:strRef>
          </c:cat>
          <c:val>
            <c:numRef>
              <c:f>単純集計!$C$326:$F$326</c:f>
              <c:numCache>
                <c:formatCode>0.0</c:formatCode>
                <c:ptCount val="4"/>
                <c:pt idx="0">
                  <c:v>30.755711775043938</c:v>
                </c:pt>
                <c:pt idx="1">
                  <c:v>27.768014059753952</c:v>
                </c:pt>
                <c:pt idx="2">
                  <c:v>22.144112478031637</c:v>
                </c:pt>
                <c:pt idx="3">
                  <c:v>19.332161687170473</c:v>
                </c:pt>
              </c:numCache>
            </c:numRef>
          </c:val>
          <c:extLst>
            <c:ext xmlns:c16="http://schemas.microsoft.com/office/drawing/2014/chart" uri="{C3380CC4-5D6E-409C-BE32-E72D297353CC}">
              <c16:uniqueId val="{00000001-4CD4-431C-9C10-158B18DEF799}"/>
            </c:ext>
          </c:extLst>
        </c:ser>
        <c:ser>
          <c:idx val="2"/>
          <c:order val="2"/>
          <c:tx>
            <c:strRef>
              <c:f>単純集計!$B$327</c:f>
              <c:strCache>
                <c:ptCount val="1"/>
                <c:pt idx="0">
                  <c:v>どちらでもない</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単純集計!$C$318:$F$318</c:f>
              <c:strCache>
                <c:ptCount val="4"/>
                <c:pt idx="0">
                  <c:v>年齢</c:v>
                </c:pt>
                <c:pt idx="1">
                  <c:v>性</c:v>
                </c:pt>
                <c:pt idx="2">
                  <c:v>地域</c:v>
                </c:pt>
                <c:pt idx="3">
                  <c:v>業種</c:v>
                </c:pt>
              </c:strCache>
            </c:strRef>
          </c:cat>
          <c:val>
            <c:numRef>
              <c:f>単純集計!$C$327:$F$327</c:f>
              <c:numCache>
                <c:formatCode>0.0</c:formatCode>
                <c:ptCount val="4"/>
                <c:pt idx="0">
                  <c:v>19.863791146424518</c:v>
                </c:pt>
                <c:pt idx="1">
                  <c:v>23.382519863791146</c:v>
                </c:pt>
                <c:pt idx="2">
                  <c:v>27.922814982973893</c:v>
                </c:pt>
                <c:pt idx="3">
                  <c:v>28.830874006810443</c:v>
                </c:pt>
              </c:numCache>
            </c:numRef>
          </c:val>
          <c:extLst>
            <c:ext xmlns:c16="http://schemas.microsoft.com/office/drawing/2014/chart" uri="{C3380CC4-5D6E-409C-BE32-E72D297353CC}">
              <c16:uniqueId val="{00000002-4CD4-431C-9C10-158B18DEF799}"/>
            </c:ext>
          </c:extLst>
        </c:ser>
        <c:ser>
          <c:idx val="3"/>
          <c:order val="3"/>
          <c:tx>
            <c:strRef>
              <c:f>単純集計!$B$328</c:f>
              <c:strCache>
                <c:ptCount val="1"/>
                <c:pt idx="0">
                  <c:v>どちらかといえば改善すべき状況にはない</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単純集計!$C$318:$F$318</c:f>
              <c:strCache>
                <c:ptCount val="4"/>
                <c:pt idx="0">
                  <c:v>年齢</c:v>
                </c:pt>
                <c:pt idx="1">
                  <c:v>性</c:v>
                </c:pt>
                <c:pt idx="2">
                  <c:v>地域</c:v>
                </c:pt>
                <c:pt idx="3">
                  <c:v>業種</c:v>
                </c:pt>
              </c:strCache>
            </c:strRef>
          </c:cat>
          <c:val>
            <c:numRef>
              <c:f>単純集計!$C$328:$F$328</c:f>
              <c:numCache>
                <c:formatCode>0.0</c:formatCode>
                <c:ptCount val="4"/>
                <c:pt idx="0">
                  <c:v>21.844660194174757</c:v>
                </c:pt>
                <c:pt idx="1">
                  <c:v>17.475728155339805</c:v>
                </c:pt>
                <c:pt idx="2">
                  <c:v>27.184466019417474</c:v>
                </c:pt>
                <c:pt idx="3">
                  <c:v>33.495145631067963</c:v>
                </c:pt>
              </c:numCache>
            </c:numRef>
          </c:val>
          <c:extLst>
            <c:ext xmlns:c16="http://schemas.microsoft.com/office/drawing/2014/chart" uri="{C3380CC4-5D6E-409C-BE32-E72D297353CC}">
              <c16:uniqueId val="{00000003-4CD4-431C-9C10-158B18DEF799}"/>
            </c:ext>
          </c:extLst>
        </c:ser>
        <c:ser>
          <c:idx val="4"/>
          <c:order val="4"/>
          <c:tx>
            <c:strRef>
              <c:f>単純集計!$B$329</c:f>
              <c:strCache>
                <c:ptCount val="1"/>
                <c:pt idx="0">
                  <c:v>改善すべき状況にはない</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単純集計!$C$318:$F$318</c:f>
              <c:strCache>
                <c:ptCount val="4"/>
                <c:pt idx="0">
                  <c:v>年齢</c:v>
                </c:pt>
                <c:pt idx="1">
                  <c:v>性</c:v>
                </c:pt>
                <c:pt idx="2">
                  <c:v>地域</c:v>
                </c:pt>
                <c:pt idx="3">
                  <c:v>業種</c:v>
                </c:pt>
              </c:strCache>
            </c:strRef>
          </c:cat>
          <c:val>
            <c:numRef>
              <c:f>単純集計!$C$329:$F$329</c:f>
              <c:numCache>
                <c:formatCode>0.0</c:formatCode>
                <c:ptCount val="4"/>
                <c:pt idx="0">
                  <c:v>19.277108433734941</c:v>
                </c:pt>
                <c:pt idx="1">
                  <c:v>27.108433734939759</c:v>
                </c:pt>
                <c:pt idx="2">
                  <c:v>27.108433734939759</c:v>
                </c:pt>
                <c:pt idx="3">
                  <c:v>26.506024096385545</c:v>
                </c:pt>
              </c:numCache>
            </c:numRef>
          </c:val>
          <c:extLst>
            <c:ext xmlns:c16="http://schemas.microsoft.com/office/drawing/2014/chart" uri="{C3380CC4-5D6E-409C-BE32-E72D297353CC}">
              <c16:uniqueId val="{00000000-6A8D-4F93-9D23-1CB58271D999}"/>
            </c:ext>
          </c:extLst>
        </c:ser>
        <c:dLbls>
          <c:dLblPos val="ctr"/>
          <c:showLegendKey val="0"/>
          <c:showVal val="1"/>
          <c:showCatName val="0"/>
          <c:showSerName val="0"/>
          <c:showPercent val="0"/>
          <c:showBubbleSize val="0"/>
        </c:dLbls>
        <c:gapWidth val="150"/>
        <c:overlap val="100"/>
        <c:axId val="1551539760"/>
        <c:axId val="1433925152"/>
      </c:barChart>
      <c:catAx>
        <c:axId val="15515397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3925152"/>
        <c:crosses val="autoZero"/>
        <c:auto val="1"/>
        <c:lblAlgn val="ctr"/>
        <c:lblOffset val="100"/>
        <c:noMultiLvlLbl val="0"/>
      </c:catAx>
      <c:valAx>
        <c:axId val="14339251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51539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単純集計!$B$336:$B$342</c:f>
              <c:strCache>
                <c:ptCount val="7"/>
                <c:pt idx="0">
                  <c:v>会報（土木学会誌）</c:v>
                </c:pt>
                <c:pt idx="1">
                  <c:v>学会ホームページ</c:v>
                </c:pt>
                <c:pt idx="2">
                  <c:v>学会メールニュース</c:v>
                </c:pt>
                <c:pt idx="3">
                  <c:v>学会が運営するSNSアカウント（facebook、X等）</c:v>
                </c:pt>
                <c:pt idx="4">
                  <c:v>学会以外が運営するSNSアカウント（facebook、X等）</c:v>
                </c:pt>
                <c:pt idx="5">
                  <c:v>同僚（上司・部下）、客先、他学会員などからの口コミ等</c:v>
                </c:pt>
                <c:pt idx="6">
                  <c:v>勤務先からの案内（社内報やイントラ等）</c:v>
                </c:pt>
              </c:strCache>
            </c:strRef>
          </c:cat>
          <c:val>
            <c:numRef>
              <c:f>単純集計!$C$336:$C$342</c:f>
              <c:numCache>
                <c:formatCode>General</c:formatCode>
                <c:ptCount val="7"/>
                <c:pt idx="0">
                  <c:v>486</c:v>
                </c:pt>
                <c:pt idx="1">
                  <c:v>270</c:v>
                </c:pt>
                <c:pt idx="2">
                  <c:v>212</c:v>
                </c:pt>
                <c:pt idx="3">
                  <c:v>78</c:v>
                </c:pt>
                <c:pt idx="4">
                  <c:v>21</c:v>
                </c:pt>
                <c:pt idx="5">
                  <c:v>89</c:v>
                </c:pt>
                <c:pt idx="6">
                  <c:v>104</c:v>
                </c:pt>
              </c:numCache>
            </c:numRef>
          </c:val>
          <c:extLst>
            <c:ext xmlns:c16="http://schemas.microsoft.com/office/drawing/2014/chart" uri="{C3380CC4-5D6E-409C-BE32-E72D297353CC}">
              <c16:uniqueId val="{00000000-6FB8-4C65-8F77-FC0CC0666607}"/>
            </c:ext>
          </c:extLst>
        </c:ser>
        <c:dLbls>
          <c:showLegendKey val="0"/>
          <c:showVal val="0"/>
          <c:showCatName val="0"/>
          <c:showSerName val="0"/>
          <c:showPercent val="0"/>
          <c:showBubbleSize val="0"/>
        </c:dLbls>
        <c:gapWidth val="219"/>
        <c:overlap val="-27"/>
        <c:axId val="1121055280"/>
        <c:axId val="1115284640"/>
      </c:barChart>
      <c:catAx>
        <c:axId val="1121055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15284640"/>
        <c:crosses val="autoZero"/>
        <c:auto val="1"/>
        <c:lblAlgn val="ctr"/>
        <c:lblOffset val="100"/>
        <c:noMultiLvlLbl val="0"/>
      </c:catAx>
      <c:valAx>
        <c:axId val="1115284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21055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単純集計!$B$353:$B$357</c:f>
              <c:strCache>
                <c:ptCount val="5"/>
                <c:pt idx="0">
                  <c:v>十分でない</c:v>
                </c:pt>
                <c:pt idx="1">
                  <c:v>やや十分でない</c:v>
                </c:pt>
                <c:pt idx="2">
                  <c:v>どちらでもない</c:v>
                </c:pt>
                <c:pt idx="3">
                  <c:v>やや十分である</c:v>
                </c:pt>
                <c:pt idx="4">
                  <c:v>十分である</c:v>
                </c:pt>
              </c:strCache>
            </c:strRef>
          </c:cat>
          <c:val>
            <c:numRef>
              <c:f>単純集計!$C$353:$C$357</c:f>
              <c:numCache>
                <c:formatCode>General</c:formatCode>
                <c:ptCount val="5"/>
                <c:pt idx="0">
                  <c:v>42</c:v>
                </c:pt>
                <c:pt idx="1">
                  <c:v>149</c:v>
                </c:pt>
                <c:pt idx="2">
                  <c:v>225</c:v>
                </c:pt>
                <c:pt idx="3">
                  <c:v>111</c:v>
                </c:pt>
                <c:pt idx="4">
                  <c:v>26</c:v>
                </c:pt>
              </c:numCache>
            </c:numRef>
          </c:val>
          <c:extLst>
            <c:ext xmlns:c16="http://schemas.microsoft.com/office/drawing/2014/chart" uri="{C3380CC4-5D6E-409C-BE32-E72D297353CC}">
              <c16:uniqueId val="{00000000-54A2-46A3-9256-5568CC34DD19}"/>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単純集計!$B$367:$B$377</c:f>
              <c:strCache>
                <c:ptCount val="11"/>
                <c:pt idx="0">
                  <c:v>電子版（Web版）の学会誌</c:v>
                </c:pt>
                <c:pt idx="1">
                  <c:v>職場・自宅の近隣で開催される講習会・セミナー（対面）</c:v>
                </c:pt>
                <c:pt idx="2">
                  <c:v>リアルタイムに受講する講習会・セミナー（オンライン）</c:v>
                </c:pt>
                <c:pt idx="3">
                  <c:v>好きな時間に受講できる講習会・セミナー（オンライン）</c:v>
                </c:pt>
                <c:pt idx="4">
                  <c:v>各支部主催の全国向けイベント（オンライン）</c:v>
                </c:pt>
                <c:pt idx="5">
                  <c:v>同年代の学会員同士の交流会</c:v>
                </c:pt>
                <c:pt idx="6">
                  <c:v>異世代の学会員同士の交流会</c:v>
                </c:pt>
                <c:pt idx="7">
                  <c:v>同分野（専門）の学会員同士の交流会</c:v>
                </c:pt>
                <c:pt idx="8">
                  <c:v>同業種の学会員同士の交流会</c:v>
                </c:pt>
                <c:pt idx="9">
                  <c:v>学会内の異業種交流会</c:v>
                </c:pt>
                <c:pt idx="10">
                  <c:v>土木以外の異分野・異業種交流会</c:v>
                </c:pt>
              </c:strCache>
            </c:strRef>
          </c:cat>
          <c:val>
            <c:numRef>
              <c:f>単純集計!$C$367:$C$377</c:f>
              <c:numCache>
                <c:formatCode>General</c:formatCode>
                <c:ptCount val="11"/>
                <c:pt idx="0">
                  <c:v>292</c:v>
                </c:pt>
                <c:pt idx="1">
                  <c:v>177</c:v>
                </c:pt>
                <c:pt idx="2">
                  <c:v>182</c:v>
                </c:pt>
                <c:pt idx="3">
                  <c:v>313</c:v>
                </c:pt>
                <c:pt idx="4">
                  <c:v>101</c:v>
                </c:pt>
                <c:pt idx="5">
                  <c:v>114</c:v>
                </c:pt>
                <c:pt idx="6">
                  <c:v>76</c:v>
                </c:pt>
                <c:pt idx="7">
                  <c:v>94</c:v>
                </c:pt>
                <c:pt idx="8">
                  <c:v>72</c:v>
                </c:pt>
                <c:pt idx="9">
                  <c:v>117</c:v>
                </c:pt>
                <c:pt idx="10">
                  <c:v>159</c:v>
                </c:pt>
              </c:numCache>
            </c:numRef>
          </c:val>
          <c:extLst>
            <c:ext xmlns:c16="http://schemas.microsoft.com/office/drawing/2014/chart" uri="{C3380CC4-5D6E-409C-BE32-E72D297353CC}">
              <c16:uniqueId val="{00000000-BF33-4149-A4E4-3A3BA61AD5BD}"/>
            </c:ext>
          </c:extLst>
        </c:ser>
        <c:dLbls>
          <c:showLegendKey val="0"/>
          <c:showVal val="0"/>
          <c:showCatName val="0"/>
          <c:showSerName val="0"/>
          <c:showPercent val="0"/>
          <c:showBubbleSize val="0"/>
        </c:dLbls>
        <c:gapWidth val="219"/>
        <c:overlap val="-27"/>
        <c:axId val="1121055280"/>
        <c:axId val="1115284640"/>
      </c:barChart>
      <c:catAx>
        <c:axId val="1121055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15284640"/>
        <c:crosses val="autoZero"/>
        <c:auto val="1"/>
        <c:lblAlgn val="ctr"/>
        <c:lblOffset val="100"/>
        <c:noMultiLvlLbl val="0"/>
      </c:catAx>
      <c:valAx>
        <c:axId val="1115284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21055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F93-42BB-9883-5F6FC1AD0CD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F93-42BB-9883-5F6FC1AD0CD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F93-42BB-9883-5F6FC1AD0CD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F93-42BB-9883-5F6FC1AD0CD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単純集計!$B$400:$B$403</c:f>
              <c:strCache>
                <c:ptCount val="4"/>
                <c:pt idx="0">
                  <c:v>何をしているか知っている</c:v>
                </c:pt>
                <c:pt idx="1">
                  <c:v>名前は聞いたことはある</c:v>
                </c:pt>
                <c:pt idx="2">
                  <c:v>何をしているかあまり知らない</c:v>
                </c:pt>
                <c:pt idx="3">
                  <c:v>全く知らない</c:v>
                </c:pt>
              </c:strCache>
            </c:strRef>
          </c:cat>
          <c:val>
            <c:numRef>
              <c:f>単純集計!$C$400:$C$403</c:f>
              <c:numCache>
                <c:formatCode>General</c:formatCode>
                <c:ptCount val="4"/>
                <c:pt idx="0">
                  <c:v>198</c:v>
                </c:pt>
                <c:pt idx="1">
                  <c:v>98</c:v>
                </c:pt>
                <c:pt idx="2">
                  <c:v>33</c:v>
                </c:pt>
                <c:pt idx="3">
                  <c:v>6</c:v>
                </c:pt>
              </c:numCache>
            </c:numRef>
          </c:val>
          <c:extLst>
            <c:ext xmlns:c16="http://schemas.microsoft.com/office/drawing/2014/chart" uri="{C3380CC4-5D6E-409C-BE32-E72D297353CC}">
              <c16:uniqueId val="{00000000-ED67-421C-A28D-F1082616D6F0}"/>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単純集計!$B$88:$B$97</c:f>
              <c:strCache>
                <c:ptCount val="10"/>
                <c:pt idx="0">
                  <c:v>学術調査・研究（含む現地調査）</c:v>
                </c:pt>
                <c:pt idx="1">
                  <c:v>研究発表会、報告会、講演会等</c:v>
                </c:pt>
                <c:pt idx="2">
                  <c:v>現場見学会、インフラ体験ツアー</c:v>
                </c:pt>
                <c:pt idx="3">
                  <c:v>災害調査・報告</c:v>
                </c:pt>
                <c:pt idx="4">
                  <c:v>勉強会、研究会、セミナー等（土木技術者・学生向け）</c:v>
                </c:pt>
                <c:pt idx="5">
                  <c:v>教育、啓発、広報活動（一般市民・児童生徒向け）</c:v>
                </c:pt>
                <c:pt idx="6">
                  <c:v>図書、印刷物、映像資料等の製作</c:v>
                </c:pt>
                <c:pt idx="7">
                  <c:v>表彰、評価、奨励、援助</c:v>
                </c:pt>
                <c:pt idx="8">
                  <c:v>国際交流・貢献活動</c:v>
                </c:pt>
                <c:pt idx="9">
                  <c:v>関わったものはない</c:v>
                </c:pt>
              </c:strCache>
            </c:strRef>
          </c:cat>
          <c:val>
            <c:numRef>
              <c:f>単純集計!$C$88:$C$97</c:f>
              <c:numCache>
                <c:formatCode>General</c:formatCode>
                <c:ptCount val="10"/>
                <c:pt idx="0">
                  <c:v>56</c:v>
                </c:pt>
                <c:pt idx="1">
                  <c:v>131</c:v>
                </c:pt>
                <c:pt idx="2">
                  <c:v>51</c:v>
                </c:pt>
                <c:pt idx="3">
                  <c:v>32</c:v>
                </c:pt>
                <c:pt idx="4">
                  <c:v>88</c:v>
                </c:pt>
                <c:pt idx="5">
                  <c:v>55</c:v>
                </c:pt>
                <c:pt idx="6">
                  <c:v>58</c:v>
                </c:pt>
                <c:pt idx="7">
                  <c:v>40</c:v>
                </c:pt>
                <c:pt idx="8">
                  <c:v>17</c:v>
                </c:pt>
                <c:pt idx="9">
                  <c:v>327</c:v>
                </c:pt>
              </c:numCache>
            </c:numRef>
          </c:val>
          <c:extLst>
            <c:ext xmlns:c16="http://schemas.microsoft.com/office/drawing/2014/chart" uri="{C3380CC4-5D6E-409C-BE32-E72D297353CC}">
              <c16:uniqueId val="{00000000-A0F3-470D-ADD0-A9928E224A2E}"/>
            </c:ext>
          </c:extLst>
        </c:ser>
        <c:dLbls>
          <c:showLegendKey val="0"/>
          <c:showVal val="0"/>
          <c:showCatName val="0"/>
          <c:showSerName val="0"/>
          <c:showPercent val="0"/>
          <c:showBubbleSize val="0"/>
        </c:dLbls>
        <c:gapWidth val="219"/>
        <c:overlap val="-27"/>
        <c:axId val="1494314111"/>
        <c:axId val="1443927487"/>
      </c:barChart>
      <c:catAx>
        <c:axId val="14943141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43927487"/>
        <c:crosses val="autoZero"/>
        <c:auto val="1"/>
        <c:lblAlgn val="ctr"/>
        <c:lblOffset val="100"/>
        <c:noMultiLvlLbl val="0"/>
      </c:catAx>
      <c:valAx>
        <c:axId val="14439274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943141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単純集計!$B$415:$B$424</c:f>
              <c:strCache>
                <c:ptCount val="10"/>
                <c:pt idx="0">
                  <c:v>学術調査・研究（含む現地調査）</c:v>
                </c:pt>
                <c:pt idx="1">
                  <c:v>研究発表会、報告会、講演会等</c:v>
                </c:pt>
                <c:pt idx="2">
                  <c:v>現場見学会、インフラ体験ツアー</c:v>
                </c:pt>
                <c:pt idx="3">
                  <c:v>災害調査・報告</c:v>
                </c:pt>
                <c:pt idx="4">
                  <c:v>勉強会、研究会、セミナー等（土木技術者・学生向け）</c:v>
                </c:pt>
                <c:pt idx="5">
                  <c:v>教育、啓発、広報活動（一般市民・児童生徒向け）</c:v>
                </c:pt>
                <c:pt idx="6">
                  <c:v>図書、印刷物、映像資料等の製作</c:v>
                </c:pt>
                <c:pt idx="7">
                  <c:v>表彰、評価、奨励、援助</c:v>
                </c:pt>
                <c:pt idx="8">
                  <c:v>国際交流・貢献活動</c:v>
                </c:pt>
                <c:pt idx="9">
                  <c:v>関わったものはない</c:v>
                </c:pt>
              </c:strCache>
            </c:strRef>
          </c:cat>
          <c:val>
            <c:numRef>
              <c:f>単純集計!$C$415:$C$424</c:f>
              <c:numCache>
                <c:formatCode>General</c:formatCode>
                <c:ptCount val="10"/>
                <c:pt idx="0">
                  <c:v>198</c:v>
                </c:pt>
                <c:pt idx="1">
                  <c:v>279</c:v>
                </c:pt>
                <c:pt idx="2">
                  <c:v>136</c:v>
                </c:pt>
                <c:pt idx="3">
                  <c:v>140</c:v>
                </c:pt>
                <c:pt idx="4">
                  <c:v>181</c:v>
                </c:pt>
                <c:pt idx="5">
                  <c:v>92</c:v>
                </c:pt>
                <c:pt idx="6">
                  <c:v>161</c:v>
                </c:pt>
                <c:pt idx="7">
                  <c:v>161</c:v>
                </c:pt>
                <c:pt idx="8">
                  <c:v>53</c:v>
                </c:pt>
                <c:pt idx="9">
                  <c:v>30</c:v>
                </c:pt>
              </c:numCache>
            </c:numRef>
          </c:val>
          <c:extLst>
            <c:ext xmlns:c16="http://schemas.microsoft.com/office/drawing/2014/chart" uri="{C3380CC4-5D6E-409C-BE32-E72D297353CC}">
              <c16:uniqueId val="{00000000-7F74-43B6-A61A-2F1D0DD8F130}"/>
            </c:ext>
          </c:extLst>
        </c:ser>
        <c:dLbls>
          <c:showLegendKey val="0"/>
          <c:showVal val="0"/>
          <c:showCatName val="0"/>
          <c:showSerName val="0"/>
          <c:showPercent val="0"/>
          <c:showBubbleSize val="0"/>
        </c:dLbls>
        <c:gapWidth val="219"/>
        <c:overlap val="-27"/>
        <c:axId val="1356329824"/>
        <c:axId val="1120118336"/>
      </c:barChart>
      <c:catAx>
        <c:axId val="135632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20118336"/>
        <c:crosses val="autoZero"/>
        <c:auto val="1"/>
        <c:lblAlgn val="ctr"/>
        <c:lblOffset val="100"/>
        <c:noMultiLvlLbl val="0"/>
      </c:catAx>
      <c:valAx>
        <c:axId val="1120118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56329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D58-4EE6-B9D6-72D7E0ABD6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D58-4EE6-B9D6-72D7E0ABD6F9}"/>
              </c:ext>
            </c:extLst>
          </c:dPt>
          <c:cat>
            <c:strRef>
              <c:f>単純集計!$B$433:$B$434</c:f>
              <c:strCache>
                <c:ptCount val="2"/>
                <c:pt idx="0">
                  <c:v>参加したことがある</c:v>
                </c:pt>
                <c:pt idx="1">
                  <c:v>参加したことはない</c:v>
                </c:pt>
              </c:strCache>
            </c:strRef>
          </c:cat>
          <c:val>
            <c:numRef>
              <c:f>単純集計!$C$433:$C$434</c:f>
              <c:numCache>
                <c:formatCode>General</c:formatCode>
                <c:ptCount val="2"/>
                <c:pt idx="0">
                  <c:v>167</c:v>
                </c:pt>
                <c:pt idx="1">
                  <c:v>168</c:v>
                </c:pt>
              </c:numCache>
            </c:numRef>
          </c:val>
          <c:extLst>
            <c:ext xmlns:c16="http://schemas.microsoft.com/office/drawing/2014/chart" uri="{C3380CC4-5D6E-409C-BE32-E72D297353CC}">
              <c16:uniqueId val="{00000000-ED67-421C-A28D-F1082616D6F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単純集計!$B$447:$B$468</c:f>
              <c:numCache>
                <c:formatCode>General</c:formatCode>
                <c:ptCount val="22"/>
                <c:pt idx="0">
                  <c:v>0</c:v>
                </c:pt>
                <c:pt idx="1">
                  <c:v>100</c:v>
                </c:pt>
                <c:pt idx="2">
                  <c:v>200</c:v>
                </c:pt>
                <c:pt idx="3">
                  <c:v>250</c:v>
                </c:pt>
                <c:pt idx="4">
                  <c:v>300</c:v>
                </c:pt>
                <c:pt idx="5">
                  <c:v>400</c:v>
                </c:pt>
                <c:pt idx="6">
                  <c:v>500</c:v>
                </c:pt>
                <c:pt idx="7">
                  <c:v>600</c:v>
                </c:pt>
                <c:pt idx="8">
                  <c:v>700</c:v>
                </c:pt>
                <c:pt idx="9">
                  <c:v>750</c:v>
                </c:pt>
                <c:pt idx="10">
                  <c:v>800</c:v>
                </c:pt>
                <c:pt idx="11">
                  <c:v>850</c:v>
                </c:pt>
                <c:pt idx="12">
                  <c:v>1000</c:v>
                </c:pt>
                <c:pt idx="13">
                  <c:v>1200</c:v>
                </c:pt>
                <c:pt idx="14">
                  <c:v>1500</c:v>
                </c:pt>
                <c:pt idx="15">
                  <c:v>2000</c:v>
                </c:pt>
                <c:pt idx="16">
                  <c:v>3000</c:v>
                </c:pt>
                <c:pt idx="17">
                  <c:v>5000</c:v>
                </c:pt>
                <c:pt idx="18">
                  <c:v>6000</c:v>
                </c:pt>
                <c:pt idx="19">
                  <c:v>7000</c:v>
                </c:pt>
                <c:pt idx="20">
                  <c:v>10000</c:v>
                </c:pt>
                <c:pt idx="21">
                  <c:v>12000</c:v>
                </c:pt>
              </c:numCache>
            </c:numRef>
          </c:xVal>
          <c:yVal>
            <c:numRef>
              <c:f>単純集計!$C$447:$C$468</c:f>
              <c:numCache>
                <c:formatCode>General</c:formatCode>
                <c:ptCount val="22"/>
                <c:pt idx="0">
                  <c:v>56</c:v>
                </c:pt>
                <c:pt idx="1">
                  <c:v>15</c:v>
                </c:pt>
                <c:pt idx="2">
                  <c:v>7</c:v>
                </c:pt>
                <c:pt idx="3">
                  <c:v>5</c:v>
                </c:pt>
                <c:pt idx="4">
                  <c:v>21</c:v>
                </c:pt>
                <c:pt idx="5">
                  <c:v>1</c:v>
                </c:pt>
                <c:pt idx="6">
                  <c:v>82</c:v>
                </c:pt>
                <c:pt idx="7">
                  <c:v>1</c:v>
                </c:pt>
                <c:pt idx="8">
                  <c:v>3</c:v>
                </c:pt>
                <c:pt idx="9">
                  <c:v>1</c:v>
                </c:pt>
                <c:pt idx="10">
                  <c:v>4</c:v>
                </c:pt>
                <c:pt idx="11">
                  <c:v>1</c:v>
                </c:pt>
                <c:pt idx="12">
                  <c:v>73</c:v>
                </c:pt>
                <c:pt idx="13">
                  <c:v>2</c:v>
                </c:pt>
                <c:pt idx="14">
                  <c:v>2</c:v>
                </c:pt>
                <c:pt idx="15">
                  <c:v>10</c:v>
                </c:pt>
                <c:pt idx="16">
                  <c:v>20</c:v>
                </c:pt>
                <c:pt idx="17">
                  <c:v>12</c:v>
                </c:pt>
                <c:pt idx="18">
                  <c:v>2</c:v>
                </c:pt>
                <c:pt idx="19">
                  <c:v>1</c:v>
                </c:pt>
                <c:pt idx="20">
                  <c:v>3</c:v>
                </c:pt>
                <c:pt idx="21">
                  <c:v>1</c:v>
                </c:pt>
              </c:numCache>
            </c:numRef>
          </c:yVal>
          <c:smooth val="1"/>
          <c:extLst>
            <c:ext xmlns:c16="http://schemas.microsoft.com/office/drawing/2014/chart" uri="{C3380CC4-5D6E-409C-BE32-E72D297353CC}">
              <c16:uniqueId val="{00000000-8032-405E-9346-32AA33ED0A9A}"/>
            </c:ext>
          </c:extLst>
        </c:ser>
        <c:dLbls>
          <c:showLegendKey val="0"/>
          <c:showVal val="0"/>
          <c:showCatName val="0"/>
          <c:showSerName val="0"/>
          <c:showPercent val="0"/>
          <c:showBubbleSize val="0"/>
        </c:dLbls>
        <c:axId val="1437057056"/>
        <c:axId val="1426607296"/>
      </c:scatterChart>
      <c:valAx>
        <c:axId val="14370570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26607296"/>
        <c:crosses val="autoZero"/>
        <c:crossBetween val="midCat"/>
      </c:valAx>
      <c:valAx>
        <c:axId val="1426607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705705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51D-449F-B5CD-FAEBBBE01A1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51D-449F-B5CD-FAEBBBE01A1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51D-449F-B5CD-FAEBBBE01A1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51D-449F-B5CD-FAEBBBE01A1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単純集計!$B$480:$B$483</c:f>
              <c:strCache>
                <c:ptCount val="4"/>
                <c:pt idx="0">
                  <c:v>何をしているか知っている</c:v>
                </c:pt>
                <c:pt idx="1">
                  <c:v>名前は聞いたことはある</c:v>
                </c:pt>
                <c:pt idx="2">
                  <c:v>何をしているかあまり知らない</c:v>
                </c:pt>
                <c:pt idx="3">
                  <c:v>全く知らない</c:v>
                </c:pt>
              </c:strCache>
            </c:strRef>
          </c:cat>
          <c:val>
            <c:numRef>
              <c:f>単純集計!$C$480:$C$483</c:f>
              <c:numCache>
                <c:formatCode>General</c:formatCode>
                <c:ptCount val="4"/>
                <c:pt idx="0">
                  <c:v>13</c:v>
                </c:pt>
                <c:pt idx="1">
                  <c:v>26</c:v>
                </c:pt>
                <c:pt idx="2">
                  <c:v>6</c:v>
                </c:pt>
                <c:pt idx="3">
                  <c:v>3</c:v>
                </c:pt>
              </c:numCache>
            </c:numRef>
          </c:val>
          <c:extLst>
            <c:ext xmlns:c16="http://schemas.microsoft.com/office/drawing/2014/chart" uri="{C3380CC4-5D6E-409C-BE32-E72D297353CC}">
              <c16:uniqueId val="{00000008-551D-449F-B5CD-FAEBBBE01A17}"/>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単純集計!$B$32:$B$45</c:f>
              <c:strCache>
                <c:ptCount val="14"/>
                <c:pt idx="0">
                  <c:v>会報（土木学会誌）を閲覧</c:v>
                </c:pt>
                <c:pt idx="1">
                  <c:v>会報（土木学会誌）に投稿</c:v>
                </c:pt>
                <c:pt idx="2">
                  <c:v>土木学会論文集の論文を閲覧</c:v>
                </c:pt>
                <c:pt idx="3">
                  <c:v>土木学会論文集に論文を投稿</c:v>
                </c:pt>
                <c:pt idx="4">
                  <c:v>全国大会や研究発表会に「聴講者」として参加</c:v>
                </c:pt>
                <c:pt idx="5">
                  <c:v>論文等を投稿、全国大会や研究発表会に「発表者」として参加</c:v>
                </c:pt>
                <c:pt idx="6">
                  <c:v>講習会・講演会に「受講者」として参加</c:v>
                </c:pt>
                <c:pt idx="7">
                  <c:v>講習会・講演会に「講師・講演者」として参加</c:v>
                </c:pt>
                <c:pt idx="8">
                  <c:v>その他イベントに参加</c:v>
                </c:pt>
                <c:pt idx="9">
                  <c:v>支部の役員・委員・幹事等に就任</c:v>
                </c:pt>
                <c:pt idx="10">
                  <c:v>本部の役員・委員・幹事等に就任</c:v>
                </c:pt>
                <c:pt idx="11">
                  <c:v>デジタルアーカイブを閲覧</c:v>
                </c:pt>
                <c:pt idx="12">
                  <c:v>土木学会の書籍を購入</c:v>
                </c:pt>
                <c:pt idx="13">
                  <c:v>土木学会公式SNSを閲覧・フォロー</c:v>
                </c:pt>
              </c:strCache>
            </c:strRef>
          </c:cat>
          <c:val>
            <c:numRef>
              <c:f>単純集計!$C$32:$C$45</c:f>
              <c:numCache>
                <c:formatCode>General</c:formatCode>
                <c:ptCount val="14"/>
                <c:pt idx="0">
                  <c:v>495</c:v>
                </c:pt>
                <c:pt idx="1">
                  <c:v>51</c:v>
                </c:pt>
                <c:pt idx="2">
                  <c:v>266</c:v>
                </c:pt>
                <c:pt idx="3">
                  <c:v>183</c:v>
                </c:pt>
                <c:pt idx="4">
                  <c:v>315</c:v>
                </c:pt>
                <c:pt idx="5">
                  <c:v>368</c:v>
                </c:pt>
                <c:pt idx="6">
                  <c:v>277</c:v>
                </c:pt>
                <c:pt idx="7">
                  <c:v>83</c:v>
                </c:pt>
                <c:pt idx="8">
                  <c:v>141</c:v>
                </c:pt>
                <c:pt idx="9">
                  <c:v>155</c:v>
                </c:pt>
                <c:pt idx="10">
                  <c:v>103</c:v>
                </c:pt>
                <c:pt idx="11">
                  <c:v>120</c:v>
                </c:pt>
                <c:pt idx="12">
                  <c:v>205</c:v>
                </c:pt>
                <c:pt idx="13">
                  <c:v>90</c:v>
                </c:pt>
              </c:numCache>
            </c:numRef>
          </c:val>
          <c:extLst>
            <c:ext xmlns:c16="http://schemas.microsoft.com/office/drawing/2014/chart" uri="{C3380CC4-5D6E-409C-BE32-E72D297353CC}">
              <c16:uniqueId val="{00000000-3530-466C-A504-629CE8744E85}"/>
            </c:ext>
          </c:extLst>
        </c:ser>
        <c:dLbls>
          <c:showLegendKey val="0"/>
          <c:showVal val="0"/>
          <c:showCatName val="0"/>
          <c:showSerName val="0"/>
          <c:showPercent val="0"/>
          <c:showBubbleSize val="0"/>
        </c:dLbls>
        <c:gapWidth val="219"/>
        <c:overlap val="-27"/>
        <c:axId val="1189857279"/>
        <c:axId val="1312783823"/>
      </c:barChart>
      <c:catAx>
        <c:axId val="1189857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12783823"/>
        <c:crosses val="autoZero"/>
        <c:auto val="1"/>
        <c:lblAlgn val="ctr"/>
        <c:lblOffset val="100"/>
        <c:noMultiLvlLbl val="0"/>
      </c:catAx>
      <c:valAx>
        <c:axId val="13127838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898572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単純集計!$B$496:$B$505</c:f>
              <c:strCache>
                <c:ptCount val="10"/>
                <c:pt idx="0">
                  <c:v>学術調査・研究（含む現地調査）</c:v>
                </c:pt>
                <c:pt idx="1">
                  <c:v>研究発表会、報告会、講演会等</c:v>
                </c:pt>
                <c:pt idx="2">
                  <c:v>現場見学会、インフラ体験ツアー</c:v>
                </c:pt>
                <c:pt idx="3">
                  <c:v>災害調査・報告</c:v>
                </c:pt>
                <c:pt idx="4">
                  <c:v>勉強会、研究会、セミナー等（土木技術者・学生向け）</c:v>
                </c:pt>
                <c:pt idx="5">
                  <c:v>教育、啓発、広報活動（一般市民・児童生徒向け）</c:v>
                </c:pt>
                <c:pt idx="6">
                  <c:v>図書、印刷物、映像資料等の製作</c:v>
                </c:pt>
                <c:pt idx="7">
                  <c:v>表彰、評価、奨励、援助</c:v>
                </c:pt>
                <c:pt idx="8">
                  <c:v>国際交流・貢献活動</c:v>
                </c:pt>
                <c:pt idx="9">
                  <c:v>関わったものはない</c:v>
                </c:pt>
              </c:strCache>
            </c:strRef>
          </c:cat>
          <c:val>
            <c:numRef>
              <c:f>単純集計!$C$496:$C$505</c:f>
              <c:numCache>
                <c:formatCode>General</c:formatCode>
                <c:ptCount val="10"/>
                <c:pt idx="0">
                  <c:v>23</c:v>
                </c:pt>
                <c:pt idx="1">
                  <c:v>31</c:v>
                </c:pt>
                <c:pt idx="2">
                  <c:v>14</c:v>
                </c:pt>
                <c:pt idx="3">
                  <c:v>15</c:v>
                </c:pt>
                <c:pt idx="4">
                  <c:v>21</c:v>
                </c:pt>
                <c:pt idx="5">
                  <c:v>12</c:v>
                </c:pt>
                <c:pt idx="6">
                  <c:v>17</c:v>
                </c:pt>
                <c:pt idx="7">
                  <c:v>16</c:v>
                </c:pt>
                <c:pt idx="8">
                  <c:v>7</c:v>
                </c:pt>
                <c:pt idx="9">
                  <c:v>15</c:v>
                </c:pt>
              </c:numCache>
            </c:numRef>
          </c:val>
          <c:extLst>
            <c:ext xmlns:c16="http://schemas.microsoft.com/office/drawing/2014/chart" uri="{C3380CC4-5D6E-409C-BE32-E72D297353CC}">
              <c16:uniqueId val="{00000000-C9B1-4651-975C-C7ADFB1E62BE}"/>
            </c:ext>
          </c:extLst>
        </c:ser>
        <c:dLbls>
          <c:showLegendKey val="0"/>
          <c:showVal val="0"/>
          <c:showCatName val="0"/>
          <c:showSerName val="0"/>
          <c:showPercent val="0"/>
          <c:showBubbleSize val="0"/>
        </c:dLbls>
        <c:gapWidth val="219"/>
        <c:overlap val="-27"/>
        <c:axId val="1356329824"/>
        <c:axId val="1120118336"/>
      </c:barChart>
      <c:catAx>
        <c:axId val="135632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20118336"/>
        <c:crosses val="autoZero"/>
        <c:auto val="1"/>
        <c:lblAlgn val="ctr"/>
        <c:lblOffset val="100"/>
        <c:noMultiLvlLbl val="0"/>
      </c:catAx>
      <c:valAx>
        <c:axId val="1120118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56329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D55-4676-BA35-697C32207FB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D55-4676-BA35-697C32207FBC}"/>
              </c:ext>
            </c:extLst>
          </c:dPt>
          <c:cat>
            <c:strRef>
              <c:f>単純集計!$B$514:$B$515</c:f>
              <c:strCache>
                <c:ptCount val="2"/>
                <c:pt idx="0">
                  <c:v>参加したことがある</c:v>
                </c:pt>
                <c:pt idx="1">
                  <c:v>参加したことはない</c:v>
                </c:pt>
              </c:strCache>
            </c:strRef>
          </c:cat>
          <c:val>
            <c:numRef>
              <c:f>単純集計!$C$514:$C$515</c:f>
              <c:numCache>
                <c:formatCode>General</c:formatCode>
                <c:ptCount val="2"/>
                <c:pt idx="0">
                  <c:v>13</c:v>
                </c:pt>
                <c:pt idx="1">
                  <c:v>35</c:v>
                </c:pt>
              </c:numCache>
            </c:numRef>
          </c:val>
          <c:extLst>
            <c:ext xmlns:c16="http://schemas.microsoft.com/office/drawing/2014/chart" uri="{C3380CC4-5D6E-409C-BE32-E72D297353CC}">
              <c16:uniqueId val="{00000004-4D55-4676-BA35-697C32207FB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'5段階評価まとめ'!$K$2</c:f>
              <c:strCache>
                <c:ptCount val="1"/>
                <c:pt idx="0">
                  <c:v>1</c:v>
                </c:pt>
              </c:strCache>
            </c:strRef>
          </c:tx>
          <c:spPr>
            <a:solidFill>
              <a:schemeClr val="accent5">
                <a:lumMod val="50000"/>
              </a:schemeClr>
            </a:solidFill>
            <a:ln>
              <a:noFill/>
            </a:ln>
            <a:effectLst/>
          </c:spPr>
          <c:invertIfNegative val="0"/>
          <c:dLbls>
            <c:dLbl>
              <c:idx val="0"/>
              <c:tx>
                <c:rich>
                  <a:bodyPr/>
                  <a:lstStyle/>
                  <a:p>
                    <a:r>
                      <a:rPr lang="en-US" altLang="ja-JP"/>
                      <a:t>1(</a:t>
                    </a:r>
                    <a:r>
                      <a:rPr lang="ja-JP" altLang="en-US"/>
                      <a:t>思わない）</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D02F-4888-B16A-2725F66AFE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'5段階評価まとめ'!$J$3:$J$17</c:f>
              <c:strCache>
                <c:ptCount val="15"/>
                <c:pt idx="1">
                  <c:v>専門的</c:v>
                </c:pt>
                <c:pt idx="2">
                  <c:v>総合的</c:v>
                </c:pt>
                <c:pt idx="3">
                  <c:v>学際的</c:v>
                </c:pt>
                <c:pt idx="4">
                  <c:v>実務的</c:v>
                </c:pt>
                <c:pt idx="5">
                  <c:v>研究的</c:v>
                </c:pt>
                <c:pt idx="6">
                  <c:v>知識や技術を蓄積できている</c:v>
                </c:pt>
                <c:pt idx="7">
                  <c:v>知識や技術を活用できている</c:v>
                </c:pt>
                <c:pt idx="8">
                  <c:v>社会的課題に取組めている</c:v>
                </c:pt>
                <c:pt idx="9">
                  <c:v>国際貢献できている</c:v>
                </c:pt>
                <c:pt idx="10">
                  <c:v>市民の学習、学校教育に役立っている</c:v>
                </c:pt>
                <c:pt idx="11">
                  <c:v>技術者の継続学習に役立っている</c:v>
                </c:pt>
                <c:pt idx="12">
                  <c:v>技術者の能力保証と活用に役立っている</c:v>
                </c:pt>
                <c:pt idx="13">
                  <c:v>社会とのコミュニケーションが図れている</c:v>
                </c:pt>
                <c:pt idx="14">
                  <c:v>技術者同士の交流促進に寄与している</c:v>
                </c:pt>
              </c:strCache>
            </c:strRef>
          </c:cat>
          <c:val>
            <c:numRef>
              <c:f>'5段階評価まとめ'!$K$3:$K$17</c:f>
              <c:numCache>
                <c:formatCode>0.0_);[Red]\(0.0\)</c:formatCode>
                <c:ptCount val="15"/>
                <c:pt idx="0">
                  <c:v>20</c:v>
                </c:pt>
                <c:pt idx="1">
                  <c:v>0.18083182640144665</c:v>
                </c:pt>
                <c:pt idx="2">
                  <c:v>1.8083182640144666</c:v>
                </c:pt>
                <c:pt idx="3">
                  <c:v>0.9041591320072333</c:v>
                </c:pt>
                <c:pt idx="4">
                  <c:v>3.2549728752260401</c:v>
                </c:pt>
                <c:pt idx="5">
                  <c:v>0.72332730560578662</c:v>
                </c:pt>
                <c:pt idx="6">
                  <c:v>0.9041591320072333</c:v>
                </c:pt>
                <c:pt idx="7">
                  <c:v>2.3508137432188065</c:v>
                </c:pt>
                <c:pt idx="8">
                  <c:v>1.4466546112115732</c:v>
                </c:pt>
                <c:pt idx="9">
                  <c:v>4.3399638336347195</c:v>
                </c:pt>
                <c:pt idx="10">
                  <c:v>5.4249547920433994</c:v>
                </c:pt>
                <c:pt idx="11">
                  <c:v>3.2549728752260401</c:v>
                </c:pt>
                <c:pt idx="12">
                  <c:v>4.7016274864376131</c:v>
                </c:pt>
                <c:pt idx="13">
                  <c:v>7.4141048824593128</c:v>
                </c:pt>
                <c:pt idx="14">
                  <c:v>4.3399638336347195</c:v>
                </c:pt>
              </c:numCache>
            </c:numRef>
          </c:val>
          <c:extLst>
            <c:ext xmlns:c16="http://schemas.microsoft.com/office/drawing/2014/chart" uri="{C3380CC4-5D6E-409C-BE32-E72D297353CC}">
              <c16:uniqueId val="{00000000-D02F-4888-B16A-2725F66AFEA5}"/>
            </c:ext>
          </c:extLst>
        </c:ser>
        <c:ser>
          <c:idx val="1"/>
          <c:order val="1"/>
          <c:tx>
            <c:strRef>
              <c:f>'5段階評価まとめ'!$L$2</c:f>
              <c:strCache>
                <c:ptCount val="1"/>
                <c:pt idx="0">
                  <c:v>2</c:v>
                </c:pt>
              </c:strCache>
            </c:strRef>
          </c:tx>
          <c:spPr>
            <a:solidFill>
              <a:srgbClr val="0070C0"/>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D02F-4888-B16A-2725F66AFE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'5段階評価まとめ'!$J$3:$J$17</c:f>
              <c:strCache>
                <c:ptCount val="15"/>
                <c:pt idx="1">
                  <c:v>専門的</c:v>
                </c:pt>
                <c:pt idx="2">
                  <c:v>総合的</c:v>
                </c:pt>
                <c:pt idx="3">
                  <c:v>学際的</c:v>
                </c:pt>
                <c:pt idx="4">
                  <c:v>実務的</c:v>
                </c:pt>
                <c:pt idx="5">
                  <c:v>研究的</c:v>
                </c:pt>
                <c:pt idx="6">
                  <c:v>知識や技術を蓄積できている</c:v>
                </c:pt>
                <c:pt idx="7">
                  <c:v>知識や技術を活用できている</c:v>
                </c:pt>
                <c:pt idx="8">
                  <c:v>社会的課題に取組めている</c:v>
                </c:pt>
                <c:pt idx="9">
                  <c:v>国際貢献できている</c:v>
                </c:pt>
                <c:pt idx="10">
                  <c:v>市民の学習、学校教育に役立っている</c:v>
                </c:pt>
                <c:pt idx="11">
                  <c:v>技術者の継続学習に役立っている</c:v>
                </c:pt>
                <c:pt idx="12">
                  <c:v>技術者の能力保証と活用に役立っている</c:v>
                </c:pt>
                <c:pt idx="13">
                  <c:v>社会とのコミュニケーションが図れている</c:v>
                </c:pt>
                <c:pt idx="14">
                  <c:v>技術者同士の交流促進に寄与している</c:v>
                </c:pt>
              </c:strCache>
            </c:strRef>
          </c:cat>
          <c:val>
            <c:numRef>
              <c:f>'5段階評価まとめ'!$L$3:$L$17</c:f>
              <c:numCache>
                <c:formatCode>0.0_);[Red]\(0.0\)</c:formatCode>
                <c:ptCount val="15"/>
                <c:pt idx="0">
                  <c:v>20</c:v>
                </c:pt>
                <c:pt idx="1">
                  <c:v>1.4466546112115732</c:v>
                </c:pt>
                <c:pt idx="2">
                  <c:v>5.244122965641953</c:v>
                </c:pt>
                <c:pt idx="3">
                  <c:v>6.8716094032549728</c:v>
                </c:pt>
                <c:pt idx="4">
                  <c:v>12.477396021699819</c:v>
                </c:pt>
                <c:pt idx="5">
                  <c:v>6.5099457504520801</c:v>
                </c:pt>
                <c:pt idx="6">
                  <c:v>6.1482820976491857</c:v>
                </c:pt>
                <c:pt idx="7">
                  <c:v>11.573236889692586</c:v>
                </c:pt>
                <c:pt idx="8">
                  <c:v>8.679927667269439</c:v>
                </c:pt>
                <c:pt idx="9">
                  <c:v>16.2748643761302</c:v>
                </c:pt>
                <c:pt idx="10">
                  <c:v>22.965641952983727</c:v>
                </c:pt>
                <c:pt idx="11">
                  <c:v>10.30741410488246</c:v>
                </c:pt>
                <c:pt idx="12">
                  <c:v>15.18987341772152</c:v>
                </c:pt>
                <c:pt idx="13">
                  <c:v>23.146473779385172</c:v>
                </c:pt>
                <c:pt idx="14">
                  <c:v>12.477396021699819</c:v>
                </c:pt>
              </c:numCache>
            </c:numRef>
          </c:val>
          <c:extLst>
            <c:ext xmlns:c16="http://schemas.microsoft.com/office/drawing/2014/chart" uri="{C3380CC4-5D6E-409C-BE32-E72D297353CC}">
              <c16:uniqueId val="{00000001-D02F-4888-B16A-2725F66AFEA5}"/>
            </c:ext>
          </c:extLst>
        </c:ser>
        <c:ser>
          <c:idx val="2"/>
          <c:order val="2"/>
          <c:tx>
            <c:strRef>
              <c:f>'5段階評価まとめ'!$M$2</c:f>
              <c:strCache>
                <c:ptCount val="1"/>
                <c:pt idx="0">
                  <c:v>3</c:v>
                </c:pt>
              </c:strCache>
            </c:strRef>
          </c:tx>
          <c:spPr>
            <a:solidFill>
              <a:schemeClr val="accent1">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D02F-4888-B16A-2725F66AFE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'5段階評価まとめ'!$J$3:$J$17</c:f>
              <c:strCache>
                <c:ptCount val="15"/>
                <c:pt idx="1">
                  <c:v>専門的</c:v>
                </c:pt>
                <c:pt idx="2">
                  <c:v>総合的</c:v>
                </c:pt>
                <c:pt idx="3">
                  <c:v>学際的</c:v>
                </c:pt>
                <c:pt idx="4">
                  <c:v>実務的</c:v>
                </c:pt>
                <c:pt idx="5">
                  <c:v>研究的</c:v>
                </c:pt>
                <c:pt idx="6">
                  <c:v>知識や技術を蓄積できている</c:v>
                </c:pt>
                <c:pt idx="7">
                  <c:v>知識や技術を活用できている</c:v>
                </c:pt>
                <c:pt idx="8">
                  <c:v>社会的課題に取組めている</c:v>
                </c:pt>
                <c:pt idx="9">
                  <c:v>国際貢献できている</c:v>
                </c:pt>
                <c:pt idx="10">
                  <c:v>市民の学習、学校教育に役立っている</c:v>
                </c:pt>
                <c:pt idx="11">
                  <c:v>技術者の継続学習に役立っている</c:v>
                </c:pt>
                <c:pt idx="12">
                  <c:v>技術者の能力保証と活用に役立っている</c:v>
                </c:pt>
                <c:pt idx="13">
                  <c:v>社会とのコミュニケーションが図れている</c:v>
                </c:pt>
                <c:pt idx="14">
                  <c:v>技術者同士の交流促進に寄与している</c:v>
                </c:pt>
              </c:strCache>
            </c:strRef>
          </c:cat>
          <c:val>
            <c:numRef>
              <c:f>'5段階評価まとめ'!$M$3:$M$17</c:f>
              <c:numCache>
                <c:formatCode>0.0_);[Red]\(0.0\)</c:formatCode>
                <c:ptCount val="15"/>
                <c:pt idx="0">
                  <c:v>20</c:v>
                </c:pt>
                <c:pt idx="1">
                  <c:v>11.934900542495479</c:v>
                </c:pt>
                <c:pt idx="2">
                  <c:v>16.817359855334537</c:v>
                </c:pt>
                <c:pt idx="3">
                  <c:v>28.390596745027125</c:v>
                </c:pt>
                <c:pt idx="4">
                  <c:v>32.730560578661844</c:v>
                </c:pt>
                <c:pt idx="5">
                  <c:v>24.593128390596743</c:v>
                </c:pt>
                <c:pt idx="6">
                  <c:v>19.349005424954793</c:v>
                </c:pt>
                <c:pt idx="7">
                  <c:v>29.475587703435806</c:v>
                </c:pt>
                <c:pt idx="8">
                  <c:v>24.593128390596743</c:v>
                </c:pt>
                <c:pt idx="9">
                  <c:v>42.495479204339965</c:v>
                </c:pt>
                <c:pt idx="10">
                  <c:v>35.804701627486438</c:v>
                </c:pt>
                <c:pt idx="11">
                  <c:v>30.741410488245929</c:v>
                </c:pt>
                <c:pt idx="12">
                  <c:v>37.793851717902349</c:v>
                </c:pt>
                <c:pt idx="13">
                  <c:v>39.783001808318261</c:v>
                </c:pt>
                <c:pt idx="14">
                  <c:v>30.741410488245929</c:v>
                </c:pt>
              </c:numCache>
            </c:numRef>
          </c:val>
          <c:extLst>
            <c:ext xmlns:c16="http://schemas.microsoft.com/office/drawing/2014/chart" uri="{C3380CC4-5D6E-409C-BE32-E72D297353CC}">
              <c16:uniqueId val="{00000002-D02F-4888-B16A-2725F66AFEA5}"/>
            </c:ext>
          </c:extLst>
        </c:ser>
        <c:ser>
          <c:idx val="3"/>
          <c:order val="3"/>
          <c:tx>
            <c:strRef>
              <c:f>'5段階評価まとめ'!$N$2</c:f>
              <c:strCache>
                <c:ptCount val="1"/>
                <c:pt idx="0">
                  <c:v>4</c:v>
                </c:pt>
              </c:strCache>
            </c:strRef>
          </c:tx>
          <c:spPr>
            <a:solidFill>
              <a:schemeClr val="accent1">
                <a:lumMod val="40000"/>
                <a:lumOff val="6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D02F-4888-B16A-2725F66AFE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'5段階評価まとめ'!$J$3:$J$17</c:f>
              <c:strCache>
                <c:ptCount val="15"/>
                <c:pt idx="1">
                  <c:v>専門的</c:v>
                </c:pt>
                <c:pt idx="2">
                  <c:v>総合的</c:v>
                </c:pt>
                <c:pt idx="3">
                  <c:v>学際的</c:v>
                </c:pt>
                <c:pt idx="4">
                  <c:v>実務的</c:v>
                </c:pt>
                <c:pt idx="5">
                  <c:v>研究的</c:v>
                </c:pt>
                <c:pt idx="6">
                  <c:v>知識や技術を蓄積できている</c:v>
                </c:pt>
                <c:pt idx="7">
                  <c:v>知識や技術を活用できている</c:v>
                </c:pt>
                <c:pt idx="8">
                  <c:v>社会的課題に取組めている</c:v>
                </c:pt>
                <c:pt idx="9">
                  <c:v>国際貢献できている</c:v>
                </c:pt>
                <c:pt idx="10">
                  <c:v>市民の学習、学校教育に役立っている</c:v>
                </c:pt>
                <c:pt idx="11">
                  <c:v>技術者の継続学習に役立っている</c:v>
                </c:pt>
                <c:pt idx="12">
                  <c:v>技術者の能力保証と活用に役立っている</c:v>
                </c:pt>
                <c:pt idx="13">
                  <c:v>社会とのコミュニケーションが図れている</c:v>
                </c:pt>
                <c:pt idx="14">
                  <c:v>技術者同士の交流促進に寄与している</c:v>
                </c:pt>
              </c:strCache>
            </c:strRef>
          </c:cat>
          <c:val>
            <c:numRef>
              <c:f>'5段階評価まとめ'!$N$3:$N$17</c:f>
              <c:numCache>
                <c:formatCode>0.0_);[Red]\(0.0\)</c:formatCode>
                <c:ptCount val="15"/>
                <c:pt idx="0">
                  <c:v>20</c:v>
                </c:pt>
                <c:pt idx="1">
                  <c:v>40.687160940325498</c:v>
                </c:pt>
                <c:pt idx="2">
                  <c:v>39.602169981916816</c:v>
                </c:pt>
                <c:pt idx="3">
                  <c:v>39.059674502712475</c:v>
                </c:pt>
                <c:pt idx="4">
                  <c:v>33.45388788426763</c:v>
                </c:pt>
                <c:pt idx="5">
                  <c:v>46.835443037974684</c:v>
                </c:pt>
                <c:pt idx="6">
                  <c:v>45.388788426763114</c:v>
                </c:pt>
                <c:pt idx="7">
                  <c:v>38.878842676311031</c:v>
                </c:pt>
                <c:pt idx="8">
                  <c:v>44.303797468354425</c:v>
                </c:pt>
                <c:pt idx="9">
                  <c:v>27.667269439421339</c:v>
                </c:pt>
                <c:pt idx="10">
                  <c:v>27.667269439421339</c:v>
                </c:pt>
                <c:pt idx="11">
                  <c:v>40.144665461121157</c:v>
                </c:pt>
                <c:pt idx="12">
                  <c:v>33.273056057866185</c:v>
                </c:pt>
                <c:pt idx="13">
                  <c:v>23.508137432188065</c:v>
                </c:pt>
                <c:pt idx="14">
                  <c:v>37.613019891500905</c:v>
                </c:pt>
              </c:numCache>
            </c:numRef>
          </c:val>
          <c:extLst>
            <c:ext xmlns:c16="http://schemas.microsoft.com/office/drawing/2014/chart" uri="{C3380CC4-5D6E-409C-BE32-E72D297353CC}">
              <c16:uniqueId val="{00000003-D02F-4888-B16A-2725F66AFEA5}"/>
            </c:ext>
          </c:extLst>
        </c:ser>
        <c:ser>
          <c:idx val="4"/>
          <c:order val="4"/>
          <c:tx>
            <c:strRef>
              <c:f>'5段階評価まとめ'!$O$2</c:f>
              <c:strCache>
                <c:ptCount val="1"/>
                <c:pt idx="0">
                  <c:v>5</c:v>
                </c:pt>
              </c:strCache>
            </c:strRef>
          </c:tx>
          <c:spPr>
            <a:solidFill>
              <a:schemeClr val="accent1">
                <a:lumMod val="20000"/>
                <a:lumOff val="80000"/>
              </a:schemeClr>
            </a:solidFill>
            <a:ln>
              <a:noFill/>
            </a:ln>
            <a:effectLst/>
          </c:spPr>
          <c:invertIfNegative val="0"/>
          <c:dLbls>
            <c:dLbl>
              <c:idx val="0"/>
              <c:tx>
                <c:rich>
                  <a:bodyPr/>
                  <a:lstStyle/>
                  <a:p>
                    <a:r>
                      <a:rPr lang="en-US" altLang="ja-JP"/>
                      <a:t>5(</a:t>
                    </a:r>
                    <a:r>
                      <a:rPr lang="ja-JP" altLang="en-US"/>
                      <a:t>思う</a:t>
                    </a:r>
                    <a:r>
                      <a:rPr lang="en-US" altLang="ja-JP"/>
                      <a:t>)</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D02F-4888-B16A-2725F66AFE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'5段階評価まとめ'!$J$3:$J$17</c:f>
              <c:strCache>
                <c:ptCount val="15"/>
                <c:pt idx="1">
                  <c:v>専門的</c:v>
                </c:pt>
                <c:pt idx="2">
                  <c:v>総合的</c:v>
                </c:pt>
                <c:pt idx="3">
                  <c:v>学際的</c:v>
                </c:pt>
                <c:pt idx="4">
                  <c:v>実務的</c:v>
                </c:pt>
                <c:pt idx="5">
                  <c:v>研究的</c:v>
                </c:pt>
                <c:pt idx="6">
                  <c:v>知識や技術を蓄積できている</c:v>
                </c:pt>
                <c:pt idx="7">
                  <c:v>知識や技術を活用できている</c:v>
                </c:pt>
                <c:pt idx="8">
                  <c:v>社会的課題に取組めている</c:v>
                </c:pt>
                <c:pt idx="9">
                  <c:v>国際貢献できている</c:v>
                </c:pt>
                <c:pt idx="10">
                  <c:v>市民の学習、学校教育に役立っている</c:v>
                </c:pt>
                <c:pt idx="11">
                  <c:v>技術者の継続学習に役立っている</c:v>
                </c:pt>
                <c:pt idx="12">
                  <c:v>技術者の能力保証と活用に役立っている</c:v>
                </c:pt>
                <c:pt idx="13">
                  <c:v>社会とのコミュニケーションが図れている</c:v>
                </c:pt>
                <c:pt idx="14">
                  <c:v>技術者同士の交流促進に寄与している</c:v>
                </c:pt>
              </c:strCache>
            </c:strRef>
          </c:cat>
          <c:val>
            <c:numRef>
              <c:f>'5段階評価まとめ'!$O$3:$O$17</c:f>
              <c:numCache>
                <c:formatCode>0.0_);[Red]\(0.0\)</c:formatCode>
                <c:ptCount val="15"/>
                <c:pt idx="0">
                  <c:v>20</c:v>
                </c:pt>
                <c:pt idx="1">
                  <c:v>45.750452079566003</c:v>
                </c:pt>
                <c:pt idx="2">
                  <c:v>36.52802893309223</c:v>
                </c:pt>
                <c:pt idx="3">
                  <c:v>24.773960216998191</c:v>
                </c:pt>
                <c:pt idx="4">
                  <c:v>18.083182640144667</c:v>
                </c:pt>
                <c:pt idx="5">
                  <c:v>21.338155515370705</c:v>
                </c:pt>
                <c:pt idx="6">
                  <c:v>28.20976491862568</c:v>
                </c:pt>
                <c:pt idx="7">
                  <c:v>17.721518987341771</c:v>
                </c:pt>
                <c:pt idx="8">
                  <c:v>20.976491862567812</c:v>
                </c:pt>
                <c:pt idx="9">
                  <c:v>9.2224231464737798</c:v>
                </c:pt>
                <c:pt idx="10">
                  <c:v>8.1374321880650999</c:v>
                </c:pt>
                <c:pt idx="11">
                  <c:v>15.551537070524413</c:v>
                </c:pt>
                <c:pt idx="12">
                  <c:v>9.0415913200723335</c:v>
                </c:pt>
                <c:pt idx="13">
                  <c:v>6.1482820976491857</c:v>
                </c:pt>
                <c:pt idx="14">
                  <c:v>14.828209764918626</c:v>
                </c:pt>
              </c:numCache>
            </c:numRef>
          </c:val>
          <c:extLst>
            <c:ext xmlns:c16="http://schemas.microsoft.com/office/drawing/2014/chart" uri="{C3380CC4-5D6E-409C-BE32-E72D297353CC}">
              <c16:uniqueId val="{00000004-D02F-4888-B16A-2725F66AFEA5}"/>
            </c:ext>
          </c:extLst>
        </c:ser>
        <c:dLbls>
          <c:dLblPos val="ctr"/>
          <c:showLegendKey val="0"/>
          <c:showVal val="1"/>
          <c:showCatName val="0"/>
          <c:showSerName val="0"/>
          <c:showPercent val="0"/>
          <c:showBubbleSize val="0"/>
        </c:dLbls>
        <c:gapWidth val="150"/>
        <c:overlap val="100"/>
        <c:axId val="1468045888"/>
        <c:axId val="1331680128"/>
      </c:barChart>
      <c:catAx>
        <c:axId val="14680458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31680128"/>
        <c:crosses val="autoZero"/>
        <c:auto val="1"/>
        <c:lblAlgn val="ctr"/>
        <c:lblOffset val="100"/>
        <c:noMultiLvlLbl val="0"/>
      </c:catAx>
      <c:valAx>
        <c:axId val="133168012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68045888"/>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'5段階評価まとめ'!$C$28</c:f>
              <c:strCache>
                <c:ptCount val="1"/>
                <c:pt idx="0">
                  <c:v>これまで</c:v>
                </c:pt>
              </c:strCache>
            </c:strRef>
          </c:tx>
          <c:spPr>
            <a:solidFill>
              <a:schemeClr val="accent1"/>
            </a:solidFill>
            <a:ln>
              <a:noFill/>
            </a:ln>
            <a:effectLst/>
          </c:spPr>
          <c:invertIfNegative val="0"/>
          <c:cat>
            <c:strRef>
              <c:f>'5段階評価まとめ'!$B$29:$B$42</c:f>
              <c:strCache>
                <c:ptCount val="14"/>
                <c:pt idx="0">
                  <c:v>会報（土木学会誌）を閲覧</c:v>
                </c:pt>
                <c:pt idx="1">
                  <c:v>会報（土木学会誌）に投稿</c:v>
                </c:pt>
                <c:pt idx="2">
                  <c:v>土木学会論文集の論文を閲覧</c:v>
                </c:pt>
                <c:pt idx="3">
                  <c:v>土木学会論文集に論文を投稿</c:v>
                </c:pt>
                <c:pt idx="4">
                  <c:v>全国大会や研究発表会に「聴講者」として参加</c:v>
                </c:pt>
                <c:pt idx="5">
                  <c:v>論文等を投稿、全国大会や研究発表会に「発表者」として参加</c:v>
                </c:pt>
                <c:pt idx="6">
                  <c:v>講習会・講演会に「受講者」として参加</c:v>
                </c:pt>
                <c:pt idx="7">
                  <c:v>講習会・講演会に「講師・講演者」として参加</c:v>
                </c:pt>
                <c:pt idx="8">
                  <c:v>その他イベントに参加</c:v>
                </c:pt>
                <c:pt idx="9">
                  <c:v>支部の役員・委員・幹事等に就任</c:v>
                </c:pt>
                <c:pt idx="10">
                  <c:v>本部の役員・委員・幹事等に就任</c:v>
                </c:pt>
                <c:pt idx="11">
                  <c:v>デジタルアーカイブを閲覧</c:v>
                </c:pt>
                <c:pt idx="12">
                  <c:v>土木学会の書籍を購入</c:v>
                </c:pt>
                <c:pt idx="13">
                  <c:v>土木学会公式SNSを閲覧・フォロー</c:v>
                </c:pt>
              </c:strCache>
            </c:strRef>
          </c:cat>
          <c:val>
            <c:numRef>
              <c:f>'5段階評価まとめ'!$C$29:$C$42</c:f>
              <c:numCache>
                <c:formatCode>General</c:formatCode>
                <c:ptCount val="14"/>
                <c:pt idx="0">
                  <c:v>495</c:v>
                </c:pt>
                <c:pt idx="1">
                  <c:v>51</c:v>
                </c:pt>
                <c:pt idx="2">
                  <c:v>266</c:v>
                </c:pt>
                <c:pt idx="3">
                  <c:v>183</c:v>
                </c:pt>
                <c:pt idx="4">
                  <c:v>315</c:v>
                </c:pt>
                <c:pt idx="5">
                  <c:v>368</c:v>
                </c:pt>
                <c:pt idx="6">
                  <c:v>277</c:v>
                </c:pt>
                <c:pt idx="7">
                  <c:v>83</c:v>
                </c:pt>
                <c:pt idx="8">
                  <c:v>141</c:v>
                </c:pt>
                <c:pt idx="9">
                  <c:v>155</c:v>
                </c:pt>
                <c:pt idx="10">
                  <c:v>103</c:v>
                </c:pt>
                <c:pt idx="11">
                  <c:v>120</c:v>
                </c:pt>
                <c:pt idx="12">
                  <c:v>205</c:v>
                </c:pt>
                <c:pt idx="13">
                  <c:v>90</c:v>
                </c:pt>
              </c:numCache>
            </c:numRef>
          </c:val>
          <c:extLst>
            <c:ext xmlns:c16="http://schemas.microsoft.com/office/drawing/2014/chart" uri="{C3380CC4-5D6E-409C-BE32-E72D297353CC}">
              <c16:uniqueId val="{00000000-6B0E-4FF7-ABE4-79264CBA618D}"/>
            </c:ext>
          </c:extLst>
        </c:ser>
        <c:ser>
          <c:idx val="1"/>
          <c:order val="1"/>
          <c:tx>
            <c:strRef>
              <c:f>'5段階評価まとめ'!$D$28</c:f>
              <c:strCache>
                <c:ptCount val="1"/>
                <c:pt idx="0">
                  <c:v>過去1年間</c:v>
                </c:pt>
              </c:strCache>
            </c:strRef>
          </c:tx>
          <c:spPr>
            <a:solidFill>
              <a:schemeClr val="accent2"/>
            </a:solidFill>
            <a:ln>
              <a:noFill/>
            </a:ln>
            <a:effectLst/>
          </c:spPr>
          <c:invertIfNegative val="0"/>
          <c:cat>
            <c:strRef>
              <c:f>'5段階評価まとめ'!$B$29:$B$42</c:f>
              <c:strCache>
                <c:ptCount val="14"/>
                <c:pt idx="0">
                  <c:v>会報（土木学会誌）を閲覧</c:v>
                </c:pt>
                <c:pt idx="1">
                  <c:v>会報（土木学会誌）に投稿</c:v>
                </c:pt>
                <c:pt idx="2">
                  <c:v>土木学会論文集の論文を閲覧</c:v>
                </c:pt>
                <c:pt idx="3">
                  <c:v>土木学会論文集に論文を投稿</c:v>
                </c:pt>
                <c:pt idx="4">
                  <c:v>全国大会や研究発表会に「聴講者」として参加</c:v>
                </c:pt>
                <c:pt idx="5">
                  <c:v>論文等を投稿、全国大会や研究発表会に「発表者」として参加</c:v>
                </c:pt>
                <c:pt idx="6">
                  <c:v>講習会・講演会に「受講者」として参加</c:v>
                </c:pt>
                <c:pt idx="7">
                  <c:v>講習会・講演会に「講師・講演者」として参加</c:v>
                </c:pt>
                <c:pt idx="8">
                  <c:v>その他イベントに参加</c:v>
                </c:pt>
                <c:pt idx="9">
                  <c:v>支部の役員・委員・幹事等に就任</c:v>
                </c:pt>
                <c:pt idx="10">
                  <c:v>本部の役員・委員・幹事等に就任</c:v>
                </c:pt>
                <c:pt idx="11">
                  <c:v>デジタルアーカイブを閲覧</c:v>
                </c:pt>
                <c:pt idx="12">
                  <c:v>土木学会の書籍を購入</c:v>
                </c:pt>
                <c:pt idx="13">
                  <c:v>土木学会公式SNSを閲覧・フォロー</c:v>
                </c:pt>
              </c:strCache>
            </c:strRef>
          </c:cat>
          <c:val>
            <c:numRef>
              <c:f>'5段階評価まとめ'!$D$29:$D$42</c:f>
              <c:numCache>
                <c:formatCode>General</c:formatCode>
                <c:ptCount val="14"/>
                <c:pt idx="0">
                  <c:v>489</c:v>
                </c:pt>
                <c:pt idx="1">
                  <c:v>14</c:v>
                </c:pt>
                <c:pt idx="2">
                  <c:v>189</c:v>
                </c:pt>
                <c:pt idx="3">
                  <c:v>58</c:v>
                </c:pt>
                <c:pt idx="4">
                  <c:v>140</c:v>
                </c:pt>
                <c:pt idx="5">
                  <c:v>0</c:v>
                </c:pt>
                <c:pt idx="6">
                  <c:v>142</c:v>
                </c:pt>
                <c:pt idx="7">
                  <c:v>35</c:v>
                </c:pt>
                <c:pt idx="8">
                  <c:v>80</c:v>
                </c:pt>
                <c:pt idx="9">
                  <c:v>123</c:v>
                </c:pt>
                <c:pt idx="10">
                  <c:v>66</c:v>
                </c:pt>
                <c:pt idx="11">
                  <c:v>73</c:v>
                </c:pt>
                <c:pt idx="12">
                  <c:v>74</c:v>
                </c:pt>
                <c:pt idx="13">
                  <c:v>70</c:v>
                </c:pt>
              </c:numCache>
            </c:numRef>
          </c:val>
          <c:extLst>
            <c:ext xmlns:c16="http://schemas.microsoft.com/office/drawing/2014/chart" uri="{C3380CC4-5D6E-409C-BE32-E72D297353CC}">
              <c16:uniqueId val="{00000001-6B0E-4FF7-ABE4-79264CBA618D}"/>
            </c:ext>
          </c:extLst>
        </c:ser>
        <c:dLbls>
          <c:showLegendKey val="0"/>
          <c:showVal val="0"/>
          <c:showCatName val="0"/>
          <c:showSerName val="0"/>
          <c:showPercent val="0"/>
          <c:showBubbleSize val="0"/>
        </c:dLbls>
        <c:gapWidth val="219"/>
        <c:overlap val="-27"/>
        <c:axId val="1468008768"/>
        <c:axId val="1610665360"/>
      </c:barChart>
      <c:catAx>
        <c:axId val="1468008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10665360"/>
        <c:crosses val="autoZero"/>
        <c:auto val="1"/>
        <c:lblAlgn val="ctr"/>
        <c:lblOffset val="100"/>
        <c:noMultiLvlLbl val="0"/>
      </c:catAx>
      <c:valAx>
        <c:axId val="1610665360"/>
        <c:scaling>
          <c:orientation val="minMax"/>
          <c:max val="5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8008768"/>
        <c:crosses val="autoZero"/>
        <c:crossBetween val="between"/>
      </c:valAx>
      <c:spPr>
        <a:noFill/>
        <a:ln>
          <a:noFill/>
        </a:ln>
        <a:effectLst/>
      </c:spPr>
    </c:plotArea>
    <c:legend>
      <c:legendPos val="b"/>
      <c:layout>
        <c:manualLayout>
          <c:xMode val="edge"/>
          <c:yMode val="edge"/>
          <c:x val="0.64725759584879716"/>
          <c:y val="2.3118102766682001E-2"/>
          <c:w val="0.31909571767389777"/>
          <c:h val="7.950706613235078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'5段階評価まとめ'!$C$48</c:f>
              <c:strCache>
                <c:ptCount val="1"/>
                <c:pt idx="0">
                  <c:v>参加者</c:v>
                </c:pt>
              </c:strCache>
            </c:strRef>
          </c:tx>
          <c:spPr>
            <a:solidFill>
              <a:schemeClr val="accent1"/>
            </a:solidFill>
            <a:ln>
              <a:noFill/>
            </a:ln>
            <a:effectLst/>
          </c:spPr>
          <c:invertIfNegative val="0"/>
          <c:cat>
            <c:strRef>
              <c:f>'5段階評価まとめ'!$B$49:$B$58</c:f>
              <c:strCache>
                <c:ptCount val="10"/>
                <c:pt idx="0">
                  <c:v>学術調査・研究（含む現地調査）</c:v>
                </c:pt>
                <c:pt idx="1">
                  <c:v>研究発表会、報告会、講演会等</c:v>
                </c:pt>
                <c:pt idx="2">
                  <c:v>現場見学会、インフラ体験ツアー</c:v>
                </c:pt>
                <c:pt idx="3">
                  <c:v>災害調査・報告</c:v>
                </c:pt>
                <c:pt idx="4">
                  <c:v>勉強会、研究会、セミナー等（土木技術者・学生向け）</c:v>
                </c:pt>
                <c:pt idx="5">
                  <c:v>教育、啓発、広報活動（一般市民・児童生徒向け）</c:v>
                </c:pt>
                <c:pt idx="6">
                  <c:v>図書、印刷物、映像資料等の製作</c:v>
                </c:pt>
                <c:pt idx="7">
                  <c:v>表彰、評価、奨励、援助</c:v>
                </c:pt>
                <c:pt idx="8">
                  <c:v>国際交流・貢献活動</c:v>
                </c:pt>
                <c:pt idx="9">
                  <c:v>関わったものはない</c:v>
                </c:pt>
              </c:strCache>
            </c:strRef>
          </c:cat>
          <c:val>
            <c:numRef>
              <c:f>'5段階評価まとめ'!$C$49:$C$58</c:f>
              <c:numCache>
                <c:formatCode>General</c:formatCode>
                <c:ptCount val="10"/>
                <c:pt idx="0">
                  <c:v>94</c:v>
                </c:pt>
                <c:pt idx="1">
                  <c:v>369</c:v>
                </c:pt>
                <c:pt idx="2">
                  <c:v>77</c:v>
                </c:pt>
                <c:pt idx="3">
                  <c:v>73</c:v>
                </c:pt>
                <c:pt idx="4">
                  <c:v>213</c:v>
                </c:pt>
                <c:pt idx="5">
                  <c:v>54</c:v>
                </c:pt>
                <c:pt idx="6">
                  <c:v>72</c:v>
                </c:pt>
                <c:pt idx="7">
                  <c:v>87</c:v>
                </c:pt>
                <c:pt idx="8">
                  <c:v>24</c:v>
                </c:pt>
                <c:pt idx="9">
                  <c:v>110</c:v>
                </c:pt>
              </c:numCache>
            </c:numRef>
          </c:val>
          <c:extLst>
            <c:ext xmlns:c16="http://schemas.microsoft.com/office/drawing/2014/chart" uri="{C3380CC4-5D6E-409C-BE32-E72D297353CC}">
              <c16:uniqueId val="{00000000-D275-4AF3-8084-DFAAA4142F7D}"/>
            </c:ext>
          </c:extLst>
        </c:ser>
        <c:ser>
          <c:idx val="1"/>
          <c:order val="1"/>
          <c:tx>
            <c:strRef>
              <c:f>'5段階評価まとめ'!$D$48</c:f>
              <c:strCache>
                <c:ptCount val="1"/>
                <c:pt idx="0">
                  <c:v>企画運営</c:v>
                </c:pt>
              </c:strCache>
            </c:strRef>
          </c:tx>
          <c:spPr>
            <a:solidFill>
              <a:schemeClr val="accent2"/>
            </a:solidFill>
            <a:ln>
              <a:noFill/>
            </a:ln>
            <a:effectLst/>
          </c:spPr>
          <c:invertIfNegative val="0"/>
          <c:cat>
            <c:strRef>
              <c:f>'5段階評価まとめ'!$B$49:$B$58</c:f>
              <c:strCache>
                <c:ptCount val="10"/>
                <c:pt idx="0">
                  <c:v>学術調査・研究（含む現地調査）</c:v>
                </c:pt>
                <c:pt idx="1">
                  <c:v>研究発表会、報告会、講演会等</c:v>
                </c:pt>
                <c:pt idx="2">
                  <c:v>現場見学会、インフラ体験ツアー</c:v>
                </c:pt>
                <c:pt idx="3">
                  <c:v>災害調査・報告</c:v>
                </c:pt>
                <c:pt idx="4">
                  <c:v>勉強会、研究会、セミナー等（土木技術者・学生向け）</c:v>
                </c:pt>
                <c:pt idx="5">
                  <c:v>教育、啓発、広報活動（一般市民・児童生徒向け）</c:v>
                </c:pt>
                <c:pt idx="6">
                  <c:v>図書、印刷物、映像資料等の製作</c:v>
                </c:pt>
                <c:pt idx="7">
                  <c:v>表彰、評価、奨励、援助</c:v>
                </c:pt>
                <c:pt idx="8">
                  <c:v>国際交流・貢献活動</c:v>
                </c:pt>
                <c:pt idx="9">
                  <c:v>関わったものはない</c:v>
                </c:pt>
              </c:strCache>
            </c:strRef>
          </c:cat>
          <c:val>
            <c:numRef>
              <c:f>'5段階評価まとめ'!$D$49:$D$58</c:f>
              <c:numCache>
                <c:formatCode>General</c:formatCode>
                <c:ptCount val="10"/>
                <c:pt idx="0">
                  <c:v>56</c:v>
                </c:pt>
                <c:pt idx="1">
                  <c:v>131</c:v>
                </c:pt>
                <c:pt idx="2">
                  <c:v>51</c:v>
                </c:pt>
                <c:pt idx="3">
                  <c:v>32</c:v>
                </c:pt>
                <c:pt idx="4">
                  <c:v>88</c:v>
                </c:pt>
                <c:pt idx="5">
                  <c:v>55</c:v>
                </c:pt>
                <c:pt idx="6">
                  <c:v>58</c:v>
                </c:pt>
                <c:pt idx="7">
                  <c:v>40</c:v>
                </c:pt>
                <c:pt idx="8">
                  <c:v>17</c:v>
                </c:pt>
                <c:pt idx="9">
                  <c:v>327</c:v>
                </c:pt>
              </c:numCache>
            </c:numRef>
          </c:val>
          <c:extLst>
            <c:ext xmlns:c16="http://schemas.microsoft.com/office/drawing/2014/chart" uri="{C3380CC4-5D6E-409C-BE32-E72D297353CC}">
              <c16:uniqueId val="{00000001-D275-4AF3-8084-DFAAA4142F7D}"/>
            </c:ext>
          </c:extLst>
        </c:ser>
        <c:dLbls>
          <c:showLegendKey val="0"/>
          <c:showVal val="0"/>
          <c:showCatName val="0"/>
          <c:showSerName val="0"/>
          <c:showPercent val="0"/>
          <c:showBubbleSize val="0"/>
        </c:dLbls>
        <c:gapWidth val="219"/>
        <c:overlap val="-27"/>
        <c:axId val="1343846368"/>
        <c:axId val="1610723920"/>
      </c:barChart>
      <c:catAx>
        <c:axId val="1343846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10723920"/>
        <c:crosses val="autoZero"/>
        <c:auto val="1"/>
        <c:lblAlgn val="ctr"/>
        <c:lblOffset val="100"/>
        <c:noMultiLvlLbl val="0"/>
      </c:catAx>
      <c:valAx>
        <c:axId val="16107239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43846368"/>
        <c:crosses val="autoZero"/>
        <c:crossBetween val="between"/>
      </c:valAx>
      <c:spPr>
        <a:noFill/>
        <a:ln>
          <a:noFill/>
        </a:ln>
        <a:effectLst/>
      </c:spPr>
    </c:plotArea>
    <c:legend>
      <c:legendPos val="b"/>
      <c:layout>
        <c:manualLayout>
          <c:xMode val="edge"/>
          <c:yMode val="edge"/>
          <c:x val="0.62196087907365116"/>
          <c:y val="4.3108717634896251E-2"/>
          <c:w val="0.18541160223065212"/>
          <c:h val="5.048111745597442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単純集計!$B$50:$B$63</c:f>
              <c:strCache>
                <c:ptCount val="14"/>
                <c:pt idx="0">
                  <c:v>会報（土木学会誌）を閲覧</c:v>
                </c:pt>
                <c:pt idx="1">
                  <c:v>会報（土木学会誌）に投稿</c:v>
                </c:pt>
                <c:pt idx="2">
                  <c:v>土木学会論文集の論文を閲覧</c:v>
                </c:pt>
                <c:pt idx="3">
                  <c:v>土木学会論文集に論文を投稿</c:v>
                </c:pt>
                <c:pt idx="4">
                  <c:v>全国大会や研究発表会に「聴講者」として参加</c:v>
                </c:pt>
                <c:pt idx="5">
                  <c:v>論文等を投稿、全国大会や研究発表会に「発表者」として参加</c:v>
                </c:pt>
                <c:pt idx="6">
                  <c:v>講習会・講演会に「受講者」として参加</c:v>
                </c:pt>
                <c:pt idx="7">
                  <c:v>講習会・講演会に「講師・講演者」として参加</c:v>
                </c:pt>
                <c:pt idx="8">
                  <c:v>その他イベントに参加</c:v>
                </c:pt>
                <c:pt idx="9">
                  <c:v>支部の役員・委員・幹事等に就任</c:v>
                </c:pt>
                <c:pt idx="10">
                  <c:v>本部の役員・委員・幹事等に就任</c:v>
                </c:pt>
                <c:pt idx="11">
                  <c:v>デジタルアーカイブを閲覧</c:v>
                </c:pt>
                <c:pt idx="12">
                  <c:v>土木学会の書籍を購入</c:v>
                </c:pt>
                <c:pt idx="13">
                  <c:v>土木学会公式SNSを閲覧・フォロー</c:v>
                </c:pt>
              </c:strCache>
            </c:strRef>
          </c:cat>
          <c:val>
            <c:numRef>
              <c:f>単純集計!$C$50:$C$63</c:f>
              <c:numCache>
                <c:formatCode>General</c:formatCode>
                <c:ptCount val="14"/>
                <c:pt idx="0">
                  <c:v>489</c:v>
                </c:pt>
                <c:pt idx="1">
                  <c:v>14</c:v>
                </c:pt>
                <c:pt idx="2">
                  <c:v>189</c:v>
                </c:pt>
                <c:pt idx="3">
                  <c:v>58</c:v>
                </c:pt>
                <c:pt idx="4">
                  <c:v>140</c:v>
                </c:pt>
                <c:pt idx="5">
                  <c:v>0</c:v>
                </c:pt>
                <c:pt idx="6">
                  <c:v>142</c:v>
                </c:pt>
                <c:pt idx="7">
                  <c:v>35</c:v>
                </c:pt>
                <c:pt idx="8">
                  <c:v>80</c:v>
                </c:pt>
                <c:pt idx="9">
                  <c:v>123</c:v>
                </c:pt>
                <c:pt idx="10">
                  <c:v>66</c:v>
                </c:pt>
                <c:pt idx="11">
                  <c:v>73</c:v>
                </c:pt>
                <c:pt idx="12">
                  <c:v>74</c:v>
                </c:pt>
                <c:pt idx="13">
                  <c:v>70</c:v>
                </c:pt>
              </c:numCache>
            </c:numRef>
          </c:val>
          <c:extLst>
            <c:ext xmlns:c16="http://schemas.microsoft.com/office/drawing/2014/chart" uri="{C3380CC4-5D6E-409C-BE32-E72D297353CC}">
              <c16:uniqueId val="{00000000-704C-4586-8B81-ADB6506774D5}"/>
            </c:ext>
          </c:extLst>
        </c:ser>
        <c:dLbls>
          <c:showLegendKey val="0"/>
          <c:showVal val="0"/>
          <c:showCatName val="0"/>
          <c:showSerName val="0"/>
          <c:showPercent val="0"/>
          <c:showBubbleSize val="0"/>
        </c:dLbls>
        <c:gapWidth val="219"/>
        <c:overlap val="-27"/>
        <c:axId val="1491464703"/>
        <c:axId val="1306274783"/>
      </c:barChart>
      <c:catAx>
        <c:axId val="1491464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06274783"/>
        <c:crosses val="autoZero"/>
        <c:auto val="1"/>
        <c:lblAlgn val="ctr"/>
        <c:lblOffset val="100"/>
        <c:noMultiLvlLbl val="0"/>
      </c:catAx>
      <c:valAx>
        <c:axId val="13062747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914647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単純集計!$B$69:$B$78</c:f>
              <c:strCache>
                <c:ptCount val="10"/>
                <c:pt idx="0">
                  <c:v>学術調査・研究（含む現地調査）</c:v>
                </c:pt>
                <c:pt idx="1">
                  <c:v>研究発表会、報告会、講演会等</c:v>
                </c:pt>
                <c:pt idx="2">
                  <c:v>現場見学会、インフラ体験ツアー</c:v>
                </c:pt>
                <c:pt idx="3">
                  <c:v>災害調査・報告</c:v>
                </c:pt>
                <c:pt idx="4">
                  <c:v>勉強会、研究会、セミナー等（土木技術者・学生向け）</c:v>
                </c:pt>
                <c:pt idx="5">
                  <c:v>教育、啓発、広報活動（一般市民・児童生徒向け）</c:v>
                </c:pt>
                <c:pt idx="6">
                  <c:v>図書、印刷物、映像資料等の製作</c:v>
                </c:pt>
                <c:pt idx="7">
                  <c:v>表彰、評価、奨励、援助</c:v>
                </c:pt>
                <c:pt idx="8">
                  <c:v>国際交流・貢献活動</c:v>
                </c:pt>
                <c:pt idx="9">
                  <c:v>関わったものはない</c:v>
                </c:pt>
              </c:strCache>
            </c:strRef>
          </c:cat>
          <c:val>
            <c:numRef>
              <c:f>単純集計!$C$69:$C$78</c:f>
              <c:numCache>
                <c:formatCode>General</c:formatCode>
                <c:ptCount val="10"/>
                <c:pt idx="0">
                  <c:v>94</c:v>
                </c:pt>
                <c:pt idx="1">
                  <c:v>369</c:v>
                </c:pt>
                <c:pt idx="2">
                  <c:v>77</c:v>
                </c:pt>
                <c:pt idx="3">
                  <c:v>73</c:v>
                </c:pt>
                <c:pt idx="4">
                  <c:v>213</c:v>
                </c:pt>
                <c:pt idx="5">
                  <c:v>54</c:v>
                </c:pt>
                <c:pt idx="6">
                  <c:v>72</c:v>
                </c:pt>
                <c:pt idx="7">
                  <c:v>87</c:v>
                </c:pt>
                <c:pt idx="8">
                  <c:v>24</c:v>
                </c:pt>
                <c:pt idx="9">
                  <c:v>110</c:v>
                </c:pt>
              </c:numCache>
            </c:numRef>
          </c:val>
          <c:extLst>
            <c:ext xmlns:c16="http://schemas.microsoft.com/office/drawing/2014/chart" uri="{C3380CC4-5D6E-409C-BE32-E72D297353CC}">
              <c16:uniqueId val="{00000000-F262-41AF-ABCB-886085B0A79F}"/>
            </c:ext>
          </c:extLst>
        </c:ser>
        <c:dLbls>
          <c:showLegendKey val="0"/>
          <c:showVal val="0"/>
          <c:showCatName val="0"/>
          <c:showSerName val="0"/>
          <c:showPercent val="0"/>
          <c:showBubbleSize val="0"/>
        </c:dLbls>
        <c:gapWidth val="219"/>
        <c:overlap val="-27"/>
        <c:axId val="1494304367"/>
        <c:axId val="1312785263"/>
      </c:barChart>
      <c:catAx>
        <c:axId val="1494304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12785263"/>
        <c:crosses val="autoZero"/>
        <c:auto val="1"/>
        <c:lblAlgn val="ctr"/>
        <c:lblOffset val="100"/>
        <c:noMultiLvlLbl val="0"/>
      </c:catAx>
      <c:valAx>
        <c:axId val="13127852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943043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単純集計!$B$104:$B$108</c:f>
              <c:strCache>
                <c:ptCount val="5"/>
                <c:pt idx="0">
                  <c:v>専門的でない</c:v>
                </c:pt>
                <c:pt idx="1">
                  <c:v>やや専門的でない</c:v>
                </c:pt>
                <c:pt idx="2">
                  <c:v>どちらでもない</c:v>
                </c:pt>
                <c:pt idx="3">
                  <c:v>やや専門的である</c:v>
                </c:pt>
                <c:pt idx="4">
                  <c:v>専門的である</c:v>
                </c:pt>
              </c:strCache>
            </c:strRef>
          </c:cat>
          <c:val>
            <c:numRef>
              <c:f>単純集計!$C$104:$C$108</c:f>
              <c:numCache>
                <c:formatCode>General</c:formatCode>
                <c:ptCount val="5"/>
                <c:pt idx="0">
                  <c:v>1</c:v>
                </c:pt>
                <c:pt idx="1">
                  <c:v>8</c:v>
                </c:pt>
                <c:pt idx="2">
                  <c:v>66</c:v>
                </c:pt>
                <c:pt idx="3">
                  <c:v>225</c:v>
                </c:pt>
                <c:pt idx="4">
                  <c:v>253</c:v>
                </c:pt>
              </c:numCache>
            </c:numRef>
          </c:val>
          <c:extLst>
            <c:ext xmlns:c16="http://schemas.microsoft.com/office/drawing/2014/chart" uri="{C3380CC4-5D6E-409C-BE32-E72D297353CC}">
              <c16:uniqueId val="{00000000-C6C8-40E1-A04E-150946C83620}"/>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単純集計!$B$120:$B$124</c:f>
              <c:strCache>
                <c:ptCount val="5"/>
                <c:pt idx="0">
                  <c:v>総合的でない</c:v>
                </c:pt>
                <c:pt idx="1">
                  <c:v>やや総合的でない</c:v>
                </c:pt>
                <c:pt idx="2">
                  <c:v>どちらでもない</c:v>
                </c:pt>
                <c:pt idx="3">
                  <c:v>やや総合的である</c:v>
                </c:pt>
                <c:pt idx="4">
                  <c:v>総合的である</c:v>
                </c:pt>
              </c:strCache>
            </c:strRef>
          </c:cat>
          <c:val>
            <c:numRef>
              <c:f>単純集計!$C$120:$C$124</c:f>
              <c:numCache>
                <c:formatCode>General</c:formatCode>
                <c:ptCount val="5"/>
                <c:pt idx="0">
                  <c:v>10</c:v>
                </c:pt>
                <c:pt idx="1">
                  <c:v>29</c:v>
                </c:pt>
                <c:pt idx="2">
                  <c:v>93</c:v>
                </c:pt>
                <c:pt idx="3">
                  <c:v>219</c:v>
                </c:pt>
                <c:pt idx="4">
                  <c:v>202</c:v>
                </c:pt>
              </c:numCache>
            </c:numRef>
          </c:val>
          <c:extLst>
            <c:ext xmlns:c16="http://schemas.microsoft.com/office/drawing/2014/chart" uri="{C3380CC4-5D6E-409C-BE32-E72D297353CC}">
              <c16:uniqueId val="{00000000-DAFC-4F42-9F2B-85AA13EC538A}"/>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単純集計!$B$136:$B$140</c:f>
              <c:strCache>
                <c:ptCount val="5"/>
                <c:pt idx="0">
                  <c:v>学際的でない</c:v>
                </c:pt>
                <c:pt idx="1">
                  <c:v>やや学際的でない</c:v>
                </c:pt>
                <c:pt idx="2">
                  <c:v>どちらでもない</c:v>
                </c:pt>
                <c:pt idx="3">
                  <c:v>やや学際的である</c:v>
                </c:pt>
                <c:pt idx="4">
                  <c:v>学際的である</c:v>
                </c:pt>
              </c:strCache>
            </c:strRef>
          </c:cat>
          <c:val>
            <c:numRef>
              <c:f>単純集計!$C$136:$C$140</c:f>
              <c:numCache>
                <c:formatCode>General</c:formatCode>
                <c:ptCount val="5"/>
                <c:pt idx="0">
                  <c:v>5</c:v>
                </c:pt>
                <c:pt idx="1">
                  <c:v>38</c:v>
                </c:pt>
                <c:pt idx="2">
                  <c:v>157</c:v>
                </c:pt>
                <c:pt idx="3">
                  <c:v>216</c:v>
                </c:pt>
                <c:pt idx="4">
                  <c:v>137</c:v>
                </c:pt>
              </c:numCache>
            </c:numRef>
          </c:val>
          <c:extLst>
            <c:ext xmlns:c16="http://schemas.microsoft.com/office/drawing/2014/chart" uri="{C3380CC4-5D6E-409C-BE32-E72D297353CC}">
              <c16:uniqueId val="{00000000-B45C-412B-A73E-AB01C919DE67}"/>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単純集計!$B$157:$B$161</c:f>
              <c:strCache>
                <c:ptCount val="5"/>
                <c:pt idx="0">
                  <c:v>実務的でない</c:v>
                </c:pt>
                <c:pt idx="1">
                  <c:v>やや実務的でない</c:v>
                </c:pt>
                <c:pt idx="2">
                  <c:v>どちらでもない</c:v>
                </c:pt>
                <c:pt idx="3">
                  <c:v>やや実務的である</c:v>
                </c:pt>
                <c:pt idx="4">
                  <c:v>実務的である</c:v>
                </c:pt>
              </c:strCache>
            </c:strRef>
          </c:cat>
          <c:val>
            <c:numRef>
              <c:f>単純集計!$C$157:$C$161</c:f>
              <c:numCache>
                <c:formatCode>General</c:formatCode>
                <c:ptCount val="5"/>
                <c:pt idx="0">
                  <c:v>18</c:v>
                </c:pt>
                <c:pt idx="1">
                  <c:v>69</c:v>
                </c:pt>
                <c:pt idx="2">
                  <c:v>181</c:v>
                </c:pt>
                <c:pt idx="3">
                  <c:v>185</c:v>
                </c:pt>
                <c:pt idx="4">
                  <c:v>100</c:v>
                </c:pt>
              </c:numCache>
            </c:numRef>
          </c:val>
          <c:extLst>
            <c:ext xmlns:c16="http://schemas.microsoft.com/office/drawing/2014/chart" uri="{C3380CC4-5D6E-409C-BE32-E72D297353CC}">
              <c16:uniqueId val="{00000000-91A3-4E9F-92A0-3DE4E43EF756}"/>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s>
</file>

<file path=xl/drawings/drawing1.xml><?xml version="1.0" encoding="utf-8"?>
<xdr:wsDr xmlns:xdr="http://schemas.openxmlformats.org/drawingml/2006/spreadsheetDrawing" xmlns:a="http://schemas.openxmlformats.org/drawingml/2006/main">
  <xdr:twoCellAnchor>
    <xdr:from>
      <xdr:col>3</xdr:col>
      <xdr:colOff>660081</xdr:colOff>
      <xdr:row>2</xdr:row>
      <xdr:rowOff>75321</xdr:rowOff>
    </xdr:from>
    <xdr:to>
      <xdr:col>9</xdr:col>
      <xdr:colOff>553998</xdr:colOff>
      <xdr:row>12</xdr:row>
      <xdr:rowOff>73639</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646545</xdr:colOff>
      <xdr:row>17</xdr:row>
      <xdr:rowOff>229841</xdr:rowOff>
    </xdr:from>
    <xdr:to>
      <xdr:col>12</xdr:col>
      <xdr:colOff>577273</xdr:colOff>
      <xdr:row>29</xdr:row>
      <xdr:rowOff>46182</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142134</xdr:colOff>
      <xdr:row>31</xdr:row>
      <xdr:rowOff>74055</xdr:rowOff>
    </xdr:from>
    <xdr:to>
      <xdr:col>13</xdr:col>
      <xdr:colOff>400549</xdr:colOff>
      <xdr:row>45</xdr:row>
      <xdr:rowOff>20012</xdr:rowOff>
    </xdr:to>
    <xdr:graphicFrame macro="">
      <xdr:nvGraphicFramePr>
        <xdr:cNvPr id="6" name="グラフ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105919</xdr:colOff>
      <xdr:row>49</xdr:row>
      <xdr:rowOff>155575</xdr:rowOff>
    </xdr:from>
    <xdr:to>
      <xdr:col>13</xdr:col>
      <xdr:colOff>519545</xdr:colOff>
      <xdr:row>63</xdr:row>
      <xdr:rowOff>56201</xdr:rowOff>
    </xdr:to>
    <xdr:graphicFrame macro="">
      <xdr:nvGraphicFramePr>
        <xdr:cNvPr id="7" name="グラフ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104735</xdr:colOff>
      <xdr:row>68</xdr:row>
      <xdr:rowOff>57562</xdr:rowOff>
    </xdr:from>
    <xdr:to>
      <xdr:col>13</xdr:col>
      <xdr:colOff>519546</xdr:colOff>
      <xdr:row>82</xdr:row>
      <xdr:rowOff>195447</xdr:rowOff>
    </xdr:to>
    <xdr:graphicFrame macro="">
      <xdr:nvGraphicFramePr>
        <xdr:cNvPr id="8" name="グラフ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305954</xdr:colOff>
      <xdr:row>103</xdr:row>
      <xdr:rowOff>25400</xdr:rowOff>
    </xdr:from>
    <xdr:to>
      <xdr:col>12</xdr:col>
      <xdr:colOff>271318</xdr:colOff>
      <xdr:row>114</xdr:row>
      <xdr:rowOff>228600</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305954</xdr:colOff>
      <xdr:row>119</xdr:row>
      <xdr:rowOff>13855</xdr:rowOff>
    </xdr:from>
    <xdr:to>
      <xdr:col>12</xdr:col>
      <xdr:colOff>271318</xdr:colOff>
      <xdr:row>130</xdr:row>
      <xdr:rowOff>217055</xdr:rowOff>
    </xdr:to>
    <xdr:graphicFrame macro="">
      <xdr:nvGraphicFramePr>
        <xdr:cNvPr id="11" name="グラフ 10">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305954</xdr:colOff>
      <xdr:row>135</xdr:row>
      <xdr:rowOff>13855</xdr:rowOff>
    </xdr:from>
    <xdr:to>
      <xdr:col>12</xdr:col>
      <xdr:colOff>271318</xdr:colOff>
      <xdr:row>146</xdr:row>
      <xdr:rowOff>217055</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305954</xdr:colOff>
      <xdr:row>156</xdr:row>
      <xdr:rowOff>13855</xdr:rowOff>
    </xdr:from>
    <xdr:to>
      <xdr:col>12</xdr:col>
      <xdr:colOff>271318</xdr:colOff>
      <xdr:row>167</xdr:row>
      <xdr:rowOff>217055</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305954</xdr:colOff>
      <xdr:row>171</xdr:row>
      <xdr:rowOff>13855</xdr:rowOff>
    </xdr:from>
    <xdr:to>
      <xdr:col>12</xdr:col>
      <xdr:colOff>271318</xdr:colOff>
      <xdr:row>182</xdr:row>
      <xdr:rowOff>217055</xdr:rowOff>
    </xdr:to>
    <xdr:graphicFrame macro="">
      <xdr:nvGraphicFramePr>
        <xdr:cNvPr id="12" name="グラフ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305954</xdr:colOff>
      <xdr:row>186</xdr:row>
      <xdr:rowOff>13855</xdr:rowOff>
    </xdr:from>
    <xdr:to>
      <xdr:col>12</xdr:col>
      <xdr:colOff>271318</xdr:colOff>
      <xdr:row>197</xdr:row>
      <xdr:rowOff>217055</xdr:rowOff>
    </xdr:to>
    <xdr:graphicFrame macro="">
      <xdr:nvGraphicFramePr>
        <xdr:cNvPr id="13" name="グラフ 12">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305954</xdr:colOff>
      <xdr:row>201</xdr:row>
      <xdr:rowOff>13855</xdr:rowOff>
    </xdr:from>
    <xdr:to>
      <xdr:col>12</xdr:col>
      <xdr:colOff>271318</xdr:colOff>
      <xdr:row>212</xdr:row>
      <xdr:rowOff>217055</xdr:rowOff>
    </xdr:to>
    <xdr:graphicFrame macro="">
      <xdr:nvGraphicFramePr>
        <xdr:cNvPr id="14" name="グラフ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305954</xdr:colOff>
      <xdr:row>216</xdr:row>
      <xdr:rowOff>13855</xdr:rowOff>
    </xdr:from>
    <xdr:to>
      <xdr:col>12</xdr:col>
      <xdr:colOff>271318</xdr:colOff>
      <xdr:row>227</xdr:row>
      <xdr:rowOff>217055</xdr:rowOff>
    </xdr:to>
    <xdr:graphicFrame macro="">
      <xdr:nvGraphicFramePr>
        <xdr:cNvPr id="15" name="グラフ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305954</xdr:colOff>
      <xdr:row>232</xdr:row>
      <xdr:rowOff>13855</xdr:rowOff>
    </xdr:from>
    <xdr:to>
      <xdr:col>12</xdr:col>
      <xdr:colOff>271318</xdr:colOff>
      <xdr:row>243</xdr:row>
      <xdr:rowOff>217055</xdr:rowOff>
    </xdr:to>
    <xdr:graphicFrame macro="">
      <xdr:nvGraphicFramePr>
        <xdr:cNvPr id="16" name="グラフ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305954</xdr:colOff>
      <xdr:row>246</xdr:row>
      <xdr:rowOff>13855</xdr:rowOff>
    </xdr:from>
    <xdr:to>
      <xdr:col>12</xdr:col>
      <xdr:colOff>271318</xdr:colOff>
      <xdr:row>257</xdr:row>
      <xdr:rowOff>217055</xdr:rowOff>
    </xdr:to>
    <xdr:graphicFrame macro="">
      <xdr:nvGraphicFramePr>
        <xdr:cNvPr id="17" name="グラフ 16">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305954</xdr:colOff>
      <xdr:row>260</xdr:row>
      <xdr:rowOff>13855</xdr:rowOff>
    </xdr:from>
    <xdr:to>
      <xdr:col>12</xdr:col>
      <xdr:colOff>271318</xdr:colOff>
      <xdr:row>271</xdr:row>
      <xdr:rowOff>217055</xdr:rowOff>
    </xdr:to>
    <xdr:graphicFrame macro="">
      <xdr:nvGraphicFramePr>
        <xdr:cNvPr id="18" name="グラフ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305954</xdr:colOff>
      <xdr:row>274</xdr:row>
      <xdr:rowOff>13855</xdr:rowOff>
    </xdr:from>
    <xdr:to>
      <xdr:col>12</xdr:col>
      <xdr:colOff>271318</xdr:colOff>
      <xdr:row>285</xdr:row>
      <xdr:rowOff>217055</xdr:rowOff>
    </xdr:to>
    <xdr:graphicFrame macro="">
      <xdr:nvGraphicFramePr>
        <xdr:cNvPr id="19" name="グラフ 18">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315025</xdr:colOff>
      <xdr:row>288</xdr:row>
      <xdr:rowOff>41069</xdr:rowOff>
    </xdr:from>
    <xdr:to>
      <xdr:col>12</xdr:col>
      <xdr:colOff>280389</xdr:colOff>
      <xdr:row>300</xdr:row>
      <xdr:rowOff>17483</xdr:rowOff>
    </xdr:to>
    <xdr:graphicFrame macro="">
      <xdr:nvGraphicFramePr>
        <xdr:cNvPr id="20" name="グラフ 19">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305954</xdr:colOff>
      <xdr:row>302</xdr:row>
      <xdr:rowOff>13855</xdr:rowOff>
    </xdr:from>
    <xdr:to>
      <xdr:col>12</xdr:col>
      <xdr:colOff>271318</xdr:colOff>
      <xdr:row>313</xdr:row>
      <xdr:rowOff>217055</xdr:rowOff>
    </xdr:to>
    <xdr:graphicFrame macro="">
      <xdr:nvGraphicFramePr>
        <xdr:cNvPr id="21" name="グラフ 20">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8</xdr:col>
      <xdr:colOff>619934</xdr:colOff>
      <xdr:row>317</xdr:row>
      <xdr:rowOff>97195</xdr:rowOff>
    </xdr:from>
    <xdr:to>
      <xdr:col>16</xdr:col>
      <xdr:colOff>396938</xdr:colOff>
      <xdr:row>331</xdr:row>
      <xdr:rowOff>103256</xdr:rowOff>
    </xdr:to>
    <xdr:graphicFrame macro="">
      <xdr:nvGraphicFramePr>
        <xdr:cNvPr id="23" name="グラフ 22">
          <a:extLst>
            <a:ext uri="{FF2B5EF4-FFF2-40B4-BE49-F238E27FC236}">
              <a16:creationId xmlns:a16="http://schemas.microsoft.com/office/drawing/2014/main" id="{00000000-0008-0000-01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3</xdr:col>
      <xdr:colOff>63499</xdr:colOff>
      <xdr:row>335</xdr:row>
      <xdr:rowOff>48490</xdr:rowOff>
    </xdr:from>
    <xdr:to>
      <xdr:col>13</xdr:col>
      <xdr:colOff>496456</xdr:colOff>
      <xdr:row>349</xdr:row>
      <xdr:rowOff>103907</xdr:rowOff>
    </xdr:to>
    <xdr:graphicFrame macro="">
      <xdr:nvGraphicFramePr>
        <xdr:cNvPr id="24" name="グラフ 23">
          <a:extLst>
            <a:ext uri="{FF2B5EF4-FFF2-40B4-BE49-F238E27FC236}">
              <a16:creationId xmlns:a16="http://schemas.microsoft.com/office/drawing/2014/main" id="{00000000-0008-0000-01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305954</xdr:colOff>
      <xdr:row>352</xdr:row>
      <xdr:rowOff>13855</xdr:rowOff>
    </xdr:from>
    <xdr:to>
      <xdr:col>12</xdr:col>
      <xdr:colOff>271318</xdr:colOff>
      <xdr:row>363</xdr:row>
      <xdr:rowOff>217055</xdr:rowOff>
    </xdr:to>
    <xdr:graphicFrame macro="">
      <xdr:nvGraphicFramePr>
        <xdr:cNvPr id="26" name="グラフ 25">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xdr:col>
      <xdr:colOff>86589</xdr:colOff>
      <xdr:row>366</xdr:row>
      <xdr:rowOff>94672</xdr:rowOff>
    </xdr:from>
    <xdr:to>
      <xdr:col>13</xdr:col>
      <xdr:colOff>565727</xdr:colOff>
      <xdr:row>380</xdr:row>
      <xdr:rowOff>150089</xdr:rowOff>
    </xdr:to>
    <xdr:graphicFrame macro="">
      <xdr:nvGraphicFramePr>
        <xdr:cNvPr id="27" name="グラフ 26">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4</xdr:col>
      <xdr:colOff>18141</xdr:colOff>
      <xdr:row>399</xdr:row>
      <xdr:rowOff>43543</xdr:rowOff>
    </xdr:from>
    <xdr:to>
      <xdr:col>13</xdr:col>
      <xdr:colOff>346364</xdr:colOff>
      <xdr:row>412</xdr:row>
      <xdr:rowOff>54429</xdr:rowOff>
    </xdr:to>
    <xdr:graphicFrame macro="">
      <xdr:nvGraphicFramePr>
        <xdr:cNvPr id="28" name="グラフ 27">
          <a:extLst>
            <a:ext uri="{FF2B5EF4-FFF2-40B4-BE49-F238E27FC236}">
              <a16:creationId xmlns:a16="http://schemas.microsoft.com/office/drawing/2014/main" id="{00000000-0008-0000-01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163121</xdr:colOff>
      <xdr:row>87</xdr:row>
      <xdr:rowOff>108528</xdr:rowOff>
    </xdr:from>
    <xdr:to>
      <xdr:col>13</xdr:col>
      <xdr:colOff>496455</xdr:colOff>
      <xdr:row>99</xdr:row>
      <xdr:rowOff>201056</xdr:rowOff>
    </xdr:to>
    <xdr:graphicFrame macro="">
      <xdr:nvGraphicFramePr>
        <xdr:cNvPr id="29" name="グラフ 28">
          <a:extLst>
            <a:ext uri="{FF2B5EF4-FFF2-40B4-BE49-F238E27FC236}">
              <a16:creationId xmlns:a16="http://schemas.microsoft.com/office/drawing/2014/main" id="{00000000-0008-0000-0100-00001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4</xdr:col>
      <xdr:colOff>90715</xdr:colOff>
      <xdr:row>414</xdr:row>
      <xdr:rowOff>61686</xdr:rowOff>
    </xdr:from>
    <xdr:to>
      <xdr:col>13</xdr:col>
      <xdr:colOff>553357</xdr:colOff>
      <xdr:row>429</xdr:row>
      <xdr:rowOff>145143</xdr:rowOff>
    </xdr:to>
    <xdr:graphicFrame macro="">
      <xdr:nvGraphicFramePr>
        <xdr:cNvPr id="30" name="グラフ 29">
          <a:extLst>
            <a:ext uri="{FF2B5EF4-FFF2-40B4-BE49-F238E27FC236}">
              <a16:creationId xmlns:a16="http://schemas.microsoft.com/office/drawing/2014/main" id="{00000000-0008-0000-0100-00001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xdr:col>
      <xdr:colOff>483505</xdr:colOff>
      <xdr:row>432</xdr:row>
      <xdr:rowOff>55335</xdr:rowOff>
    </xdr:from>
    <xdr:to>
      <xdr:col>12</xdr:col>
      <xdr:colOff>371928</xdr:colOff>
      <xdr:row>443</xdr:row>
      <xdr:rowOff>63500</xdr:rowOff>
    </xdr:to>
    <xdr:graphicFrame macro="">
      <xdr:nvGraphicFramePr>
        <xdr:cNvPr id="31" name="グラフ 30">
          <a:extLst>
            <a:ext uri="{FF2B5EF4-FFF2-40B4-BE49-F238E27FC236}">
              <a16:creationId xmlns:a16="http://schemas.microsoft.com/office/drawing/2014/main" id="{00000000-0008-0000-0100-00001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4</xdr:col>
      <xdr:colOff>438727</xdr:colOff>
      <xdr:row>447</xdr:row>
      <xdr:rowOff>184728</xdr:rowOff>
    </xdr:from>
    <xdr:to>
      <xdr:col>13</xdr:col>
      <xdr:colOff>577272</xdr:colOff>
      <xdr:row>466</xdr:row>
      <xdr:rowOff>196273</xdr:rowOff>
    </xdr:to>
    <xdr:graphicFrame macro="">
      <xdr:nvGraphicFramePr>
        <xdr:cNvPr id="32" name="グラフ 31">
          <a:extLst>
            <a:ext uri="{FF2B5EF4-FFF2-40B4-BE49-F238E27FC236}">
              <a16:creationId xmlns:a16="http://schemas.microsoft.com/office/drawing/2014/main" id="{00000000-0008-0000-0100-00002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3</xdr:col>
      <xdr:colOff>417286</xdr:colOff>
      <xdr:row>479</xdr:row>
      <xdr:rowOff>43543</xdr:rowOff>
    </xdr:from>
    <xdr:to>
      <xdr:col>12</xdr:col>
      <xdr:colOff>371927</xdr:colOff>
      <xdr:row>492</xdr:row>
      <xdr:rowOff>54429</xdr:rowOff>
    </xdr:to>
    <xdr:graphicFrame macro="">
      <xdr:nvGraphicFramePr>
        <xdr:cNvPr id="33" name="グラフ 32">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4</xdr:col>
      <xdr:colOff>90715</xdr:colOff>
      <xdr:row>495</xdr:row>
      <xdr:rowOff>61686</xdr:rowOff>
    </xdr:from>
    <xdr:to>
      <xdr:col>13</xdr:col>
      <xdr:colOff>553357</xdr:colOff>
      <xdr:row>510</xdr:row>
      <xdr:rowOff>145143</xdr:rowOff>
    </xdr:to>
    <xdr:graphicFrame macro="">
      <xdr:nvGraphicFramePr>
        <xdr:cNvPr id="34" name="グラフ 33">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4</xdr:col>
      <xdr:colOff>183323</xdr:colOff>
      <xdr:row>513</xdr:row>
      <xdr:rowOff>66881</xdr:rowOff>
    </xdr:from>
    <xdr:to>
      <xdr:col>13</xdr:col>
      <xdr:colOff>71746</xdr:colOff>
      <xdr:row>524</xdr:row>
      <xdr:rowOff>75046</xdr:rowOff>
    </xdr:to>
    <xdr:graphicFrame macro="">
      <xdr:nvGraphicFramePr>
        <xdr:cNvPr id="35" name="グラフ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205575</xdr:colOff>
      <xdr:row>0</xdr:row>
      <xdr:rowOff>0</xdr:rowOff>
    </xdr:from>
    <xdr:to>
      <xdr:col>26</xdr:col>
      <xdr:colOff>292652</xdr:colOff>
      <xdr:row>16</xdr:row>
      <xdr:rowOff>104587</xdr:rowOff>
    </xdr:to>
    <xdr:graphicFrame macro="">
      <xdr:nvGraphicFramePr>
        <xdr:cNvPr id="5" name="グラフ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548409</xdr:colOff>
      <xdr:row>29</xdr:row>
      <xdr:rowOff>9813</xdr:rowOff>
    </xdr:from>
    <xdr:to>
      <xdr:col>14</xdr:col>
      <xdr:colOff>513773</xdr:colOff>
      <xdr:row>40</xdr:row>
      <xdr:rowOff>210704</xdr:rowOff>
    </xdr:to>
    <xdr:graphicFrame macro="">
      <xdr:nvGraphicFramePr>
        <xdr:cNvPr id="7" name="グラフ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281214</xdr:colOff>
      <xdr:row>42</xdr:row>
      <xdr:rowOff>45356</xdr:rowOff>
    </xdr:from>
    <xdr:to>
      <xdr:col>16</xdr:col>
      <xdr:colOff>462642</xdr:colOff>
      <xdr:row>60</xdr:row>
      <xdr:rowOff>208642</xdr:rowOff>
    </xdr:to>
    <xdr:graphicFrame macro="">
      <xdr:nvGraphicFramePr>
        <xdr:cNvPr id="9" name="グラフ 8">
          <a:extLst>
            <a:ext uri="{FF2B5EF4-FFF2-40B4-BE49-F238E27FC236}">
              <a16:creationId xmlns:a16="http://schemas.microsoft.com/office/drawing/2014/main"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1B66E4C-5068-4C61-ABFE-AEF7810861A4}" name="テーブル1" displayName="テーブル1" ref="A2:AY938" totalsRowShown="0" headerRowDxfId="52" dataDxfId="51">
  <autoFilter ref="A2:AY938" xr:uid="{11B66E4C-5068-4C61-ABFE-AEF7810861A4}"/>
  <tableColumns count="51">
    <tableColumn id="1" xr3:uid="{1DB451FE-7A9D-4A74-A546-933F1348C501}" name="タイムスタンプ" dataDxfId="50"/>
    <tableColumn id="2" xr3:uid="{00DBA46A-F33A-4554-B0C4-76D91DD1D17C}" name="あなたは土木学会員ですか" dataDxfId="49"/>
    <tableColumn id="3" xr3:uid="{CA6AD887-FEF9-45FC-9A4B-6EBC787041D0}" name="土木学会員の会員種別をお知らせください" dataDxfId="48"/>
    <tableColumn id="4" xr3:uid="{461C0DBD-9ABA-4170-AA39-C0EE5BF7573B}" name="これまでのあなたと土木学会との関わり方について該当するものをお知らせください_x000a_（該当するもの全てにチェックしてください）" dataDxfId="47"/>
    <tableColumn id="5" xr3:uid="{784EAFE6-E3B0-45FD-A296-5C1CA948066E}" name="過去1年間において、あなたと土木学会との関わり方について該当するものをお知らせください_x000a_（2023年4月以降該当するもの全てにチェックしてください）" dataDxfId="46"/>
    <tableColumn id="6" xr3:uid="{50135A05-026E-4A19-AF6B-3092BE1CE3C7}" name="土木学会が行っている活動で、これまで参加者・対象者として関わったことがある活動をチェックしてください" dataDxfId="45"/>
    <tableColumn id="7" xr3:uid="{CEE83828-DD90-49B4-853F-8671635DC19B}" name="土木学会が行っている活動で、これまで企画運営側として関わったことがある活動をチェックしてください" dataDxfId="44"/>
    <tableColumn id="8" xr3:uid="{5EA9E72C-B67C-422D-84AF-95B9164BCA61}" name="土木学会は専門的だと思いますか_x000a_（5:そう思う　1:そう思わない）" dataDxfId="43"/>
    <tableColumn id="9" xr3:uid="{25A01E89-427F-4FD2-8FDD-3C9D6B4C6830}" name="土木学会は総合的だと思いますか_x000a_（5:そう思う　1:そう思わない）" dataDxfId="42"/>
    <tableColumn id="10" xr3:uid="{C0AF4D82-878D-44F1-99EF-3B7C2E268AC6}" name="土木学会は学際的だと思いますか_x000a_（5:そう思う　1:そう思わない）" dataDxfId="41"/>
    <tableColumn id="11" xr3:uid="{C26CAD4F-6263-4F8A-B6B8-EA58291852C5}" name="土木学会は実務的だと思いますか_x000a_（5:そう思う　1:そう思わない）" dataDxfId="40"/>
    <tableColumn id="12" xr3:uid="{E318C01D-6A2D-4286-9DBD-2DCC266F09EE}" name="土木学会は研究的だと思いますか_x000a_（5:そう思う　1:そう思わない）" dataDxfId="39"/>
    <tableColumn id="13" xr3:uid="{F3F2082E-535E-475C-A5DC-0CF71CB8DCA1}" name="土木学会は知識や技術を蓄積できていると思いますか_x000a_（5:そう思う　1:そう思わない）" dataDxfId="38"/>
    <tableColumn id="14" xr3:uid="{865C9591-2FDC-4239-99E0-F66CB4505C5D}" name="土木学会は知識や技術を活用できていると思いますか_x000a_（5:そう思う　1:そう思わない）" dataDxfId="37"/>
    <tableColumn id="15" xr3:uid="{B97152AC-371D-4746-B956-33E3F08C5FDD}" name="土木学会は社会的課題に取り組めていると思いますか_x000a_（5:そう思う　1:そう思わない）" dataDxfId="36"/>
    <tableColumn id="16" xr3:uid="{1D85C310-E520-49E9-9B87-93D4A0944D75}" name="土木学会は国際貢献できていると思いますか_x000a_（5:そう思う　1:そう思わない）" dataDxfId="35"/>
    <tableColumn id="17" xr3:uid="{3E452235-B893-43EF-9B98-C13A6A0F1F32}" name="土木学会は市民の教育・学習や学校教育に役立っていると思いますか_x000a_（5:そう思う　1:そう思わない）" dataDxfId="34"/>
    <tableColumn id="18" xr3:uid="{0A767D1D-0C63-45BE-ACAD-7B961E8785A7}" name="土木学会は土木技術者の継続学習（教育）に役立っていると思いますか_x000a_（5:そう思う　1:そう思わない）" dataDxfId="33"/>
    <tableColumn id="19" xr3:uid="{1DC031F0-83CF-47E1-AB2E-16CB7D9C50B6}" name="土木学会は土木技術者の能力保証と活用に役立っていると思いますか_x000a_（5:そう思う　1:そう思わない）" dataDxfId="32"/>
    <tableColumn id="20" xr3:uid="{B79DE98B-A296-4315-9437-24CA6FFBDFD6}" name="土木学会は社会とのコミュニケーションがとれていると思いますか_x000a_（5:そう思う　1:そう思わない）" dataDxfId="31"/>
    <tableColumn id="21" xr3:uid="{F0D69705-C5A9-44CC-B62A-6A01D26D16D6}" name="土木学会は技術者同士の交流促進に役立っていると思いますか_x000a_（5:そう思う　1:そう思わない）" dataDxfId="30"/>
    <tableColumn id="22" xr3:uid="{FF6A86AD-9874-48F9-A3E6-28254B0138ED}" name="土木学会はDE&amp;I（多様性、公平/公正性、包摂性）の観点からみて、改善すべき状況にあると思いますか_x000a_（年齢、性、地域、業種の各項目ごとにお答えください） [改善すべき状況にある]" dataDxfId="29"/>
    <tableColumn id="23" xr3:uid="{22BAE744-158C-4BBF-94E3-BC53B153B528}" name="土木学会はDE&amp;I（多様性、公平/公正性、包摂性）の観点からみて、改善すべき状況にあると思いますか_x000a_（年齢、性、地域、業種の各項目ごとにお答えください） [どちらかといえば改善すべき状況にある]" dataDxfId="28"/>
    <tableColumn id="24" xr3:uid="{FFA16C39-F6D4-4663-9C85-68094F7C2446}" name="土木学会はDE&amp;I（多様性、公平/公正性、包摂性）の観点からみて、改善すべき状況にあると思いますか_x000a_（年齢、性、地域、業種の各項目ごとにお答えください） [どちらでもない]" dataDxfId="27"/>
    <tableColumn id="25" xr3:uid="{87A2D552-B965-433A-ADFF-7A2E960F725B}" name="土木学会はDE&amp;I（多様性、公平/公正性、包摂性）の観点からみて、改善すべき状況にあると思いますか_x000a_（年齢、性、地域、業種の各項目ごとにお答えください） [どちらかといえば改善すべき状況にはない]" dataDxfId="26"/>
    <tableColumn id="26" xr3:uid="{CA10338A-36F9-4351-9DC1-90483A6580BA}" name="土木学会はDE&amp;I（多様性、公平/公正性、包摂性）の観点からみて、改善すべき状況にあると思いますか_x000a_（年齢、性、地域、業種の各項目ごとにお答えください） [改善すべき状況にはない]" dataDxfId="25"/>
    <tableColumn id="27" xr3:uid="{7E664351-8CED-4C5B-887F-6167B1203A21}" name="あなたは土木学会の活動に関する情報をどこから得ていますか（複数回答可）" dataDxfId="24"/>
    <tableColumn id="28" xr3:uid="{E009B313-4E88-424C-9665-4552F9D9EBCD}" name="土木学会の活動に関する情報は、十分に周知されていると思いますか" dataDxfId="23"/>
    <tableColumn id="29" xr3:uid="{1C6CF982-D908-4A6E-882C-4F9038170130}" name="今後、土木学会が以下の活動を行う場合、活用（参加）したいものはありますか" dataDxfId="22"/>
    <tableColumn id="31" xr3:uid="{3E56CB1F-1F06-4889-A799-E7D8351B2AB5}" name="あなたの職業をお知らせください" dataDxfId="21"/>
    <tableColumn id="32" xr3:uid="{990CC2CB-DC4D-4865-BB6E-5228446CC9BC}" name="あなたの職種をお知らせください" dataDxfId="20"/>
    <tableColumn id="33" xr3:uid="{44A6D080-62C8-4421-B034-54047832E120}" name="あなたは現在の職種にどの程度やりがいを感じていますか" dataDxfId="19"/>
    <tableColumn id="34" xr3:uid="{48691298-E85A-4384-B78B-635621C27D3A}" name="あなたのお持ちの資格をお答えください_x000a_（該当するもの全てにチェックしてください）" dataDxfId="18"/>
    <tableColumn id="35" xr3:uid="{FE926735-B702-4FAF-B7BF-F537A7AD7C17}" name="あなたは土木・建築関連の仕事に従事していますか。" dataDxfId="17"/>
    <tableColumn id="36" xr3:uid="{190A9965-4FCC-41E1-9F1D-7BD4957D6FF6}" name="あなたの職業をお知らせください2" dataDxfId="16"/>
    <tableColumn id="37" xr3:uid="{F1FD0E0B-299D-4887-AE03-D16C238CD0C8}" name="あなたの職種をお知らせください3" dataDxfId="15"/>
    <tableColumn id="38" xr3:uid="{B17380AD-5FEB-4CE2-B1EC-A851C1B9CB4C}" name="あなたは現在の職種にどの程度やりがいを感じていますか4" dataDxfId="14"/>
    <tableColumn id="39" xr3:uid="{0883DA7E-742D-4CF1-A6AC-FD3F6F3C6965}" name="あなたのお持ちの資格をお答えください_x000a_（該当するもの全てにチェックしてください）5" dataDxfId="13"/>
    <tableColumn id="40" xr3:uid="{F9ED30D6-C4D4-4EFD-8E0E-46E96BD31373}" name="土木学会をご存じですか" dataDxfId="12"/>
    <tableColumn id="41" xr3:uid="{E484F84A-2B9D-4F49-ACA4-139B525715A3}" name="土木学会に対する印象（土木学会のイメージ）を一言でお答えください" dataDxfId="11"/>
    <tableColumn id="42" xr3:uid="{2506AA7C-109F-4F82-862E-7FC32DF66BE1}" name="土木学会が行う活動で知っているものをチェックしてください" dataDxfId="10"/>
    <tableColumn id="43" xr3:uid="{CFD25CE5-F073-46D2-80F0-2532B77D4954}" name="土木学会が主催するイベントに参加したことがありますか" dataDxfId="9"/>
    <tableColumn id="44" xr3:uid="{23A6223E-0621-433B-8CB9-6FBC4FE6D9BF}" name="あなたのキャリアパスを教えてください（キャリアが短い方は 目指す技術者像）" dataDxfId="8"/>
    <tableColumn id="45" xr3:uid="{99243207-4F01-494A-9F85-DB495B5857E9}" name="あなたのキャリアパスに対し、職場環境はどの程度充実していると思いますか_x000a_(キャリアパスのない方は現在の職場環境)" dataDxfId="7"/>
    <tableColumn id="46" xr3:uid="{58B93D19-3FC8-4797-857B-AFA852566313}" name="今後の土木学会に何を期待しますか" dataDxfId="6"/>
    <tableColumn id="47" xr3:uid="{0CA8C4F7-B848-40F2-B55D-45DF8CAB7786}" name="あなたが期待する活動を土木学会が行った際、土木学会に入会しますか" dataDxfId="5"/>
    <tableColumn id="48" xr3:uid="{E8D1A728-5784-474A-994A-E407312FBF69}" name="土木学会の会費として月にいくらならば入会しますか（具体的な金額をご記入ください）（半角数字）" dataDxfId="4" dataCellStyle="桁区切り"/>
    <tableColumn id="49" xr3:uid="{8B5A5CA9-B580-4772-9545-CCF14E3E753E}" name="土木学会をご存じですか6" dataDxfId="3"/>
    <tableColumn id="50" xr3:uid="{56027A35-2672-4DF3-8650-B5DA4C49EEC7}" name="土木学会に対する印象（土木学会のイメージ）を一言でお答えください7" dataDxfId="2"/>
    <tableColumn id="51" xr3:uid="{A6AFD66C-3F1C-4FFF-AAC7-C701035A1501}" name="土木学会が行う活動で知っているものをチェックしてください8" dataDxfId="1"/>
    <tableColumn id="52" xr3:uid="{1DD01C91-ECF5-4D08-B47A-34B303C291EB}" name="土木学会が主催するイベントに参加したことがありますか9"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DAD4B-AC1E-4253-8210-9971062B38A1}">
  <dimension ref="A1:AY938"/>
  <sheetViews>
    <sheetView topLeftCell="AU2" zoomScale="70" zoomScaleNormal="70" workbookViewId="0">
      <selection activeCell="BE2" sqref="BE2"/>
    </sheetView>
  </sheetViews>
  <sheetFormatPr defaultRowHeight="18" x14ac:dyDescent="0.55000000000000004"/>
  <cols>
    <col min="1" max="1" width="15.58203125" style="1" customWidth="1"/>
    <col min="2" max="2" width="24.58203125" style="1" customWidth="1"/>
    <col min="3" max="3" width="20.33203125" style="1" customWidth="1"/>
    <col min="4" max="4" width="50" style="1" customWidth="1"/>
    <col min="5" max="5" width="48.08203125" style="1" customWidth="1"/>
    <col min="6" max="7" width="77.9140625" style="1" customWidth="1"/>
    <col min="8" max="8" width="29" style="1" customWidth="1"/>
    <col min="9" max="12" width="30" style="1" customWidth="1"/>
    <col min="13" max="13" width="27.83203125" style="1" customWidth="1"/>
    <col min="14" max="14" width="24.33203125" style="1" customWidth="1"/>
    <col min="15" max="15" width="25.75" style="1" customWidth="1"/>
    <col min="16" max="16" width="18.6640625" style="1" customWidth="1"/>
    <col min="17" max="17" width="35.33203125" style="1" customWidth="1"/>
    <col min="18" max="18" width="32.25" style="1" customWidth="1"/>
    <col min="19" max="19" width="32.4140625" style="1" customWidth="1"/>
    <col min="20" max="20" width="57.25" style="1" customWidth="1"/>
    <col min="21" max="21" width="53.6640625" style="1" customWidth="1"/>
    <col min="22" max="26" width="39.9140625" style="1" customWidth="1"/>
    <col min="27" max="27" width="66.33203125" style="1" customWidth="1"/>
    <col min="28" max="28" width="32.6640625" style="1" customWidth="1"/>
    <col min="29" max="29" width="52.58203125" style="1" customWidth="1"/>
    <col min="30" max="31" width="30" style="1" customWidth="1"/>
    <col min="32" max="32" width="50" style="1" customWidth="1"/>
    <col min="33" max="33" width="22.83203125" style="1" customWidth="1"/>
    <col min="34" max="34" width="46.33203125" style="1" customWidth="1"/>
    <col min="35" max="36" width="31.08203125" style="1" customWidth="1"/>
    <col min="37" max="37" width="51.08203125" style="1" customWidth="1"/>
    <col min="38" max="38" width="20.1640625" style="1" customWidth="1"/>
    <col min="39" max="39" width="22.75" style="1" customWidth="1"/>
    <col min="40" max="40" width="60.9140625" style="1" customWidth="1"/>
    <col min="41" max="41" width="53.6640625" style="1" customWidth="1"/>
    <col min="42" max="42" width="50" style="1" customWidth="1"/>
    <col min="43" max="43" width="68.6640625" style="1" customWidth="1"/>
    <col min="44" max="44" width="23.83203125" style="1" customWidth="1"/>
    <col min="45" max="45" width="35.08203125" style="1" customWidth="1"/>
    <col min="46" max="46" width="60.9140625" style="1" customWidth="1"/>
    <col min="47" max="47" width="77.9140625" style="1" customWidth="1"/>
    <col min="48" max="48" width="25.58203125" style="1" customWidth="1"/>
    <col min="49" max="49" width="62" style="1" customWidth="1"/>
    <col min="50" max="50" width="54.6640625" style="1" customWidth="1"/>
    <col min="51" max="51" width="51.08203125" style="1" customWidth="1"/>
    <col min="52" max="16384" width="8.6640625" style="1"/>
  </cols>
  <sheetData>
    <row r="1" spans="1:51" x14ac:dyDescent="0.55000000000000004">
      <c r="B1" s="2" t="s">
        <v>26</v>
      </c>
      <c r="C1" s="36" t="s">
        <v>27</v>
      </c>
      <c r="D1" s="36"/>
      <c r="E1" s="36"/>
      <c r="F1" s="36"/>
      <c r="G1" s="36"/>
      <c r="H1" s="36" t="s">
        <v>28</v>
      </c>
      <c r="I1" s="36"/>
      <c r="J1" s="36"/>
      <c r="K1" s="36"/>
      <c r="L1" s="36"/>
      <c r="M1" s="36"/>
      <c r="N1" s="36"/>
      <c r="O1" s="36"/>
      <c r="P1" s="36"/>
      <c r="Q1" s="36"/>
      <c r="R1" s="36"/>
      <c r="S1" s="36"/>
      <c r="T1" s="36"/>
      <c r="U1" s="36"/>
      <c r="V1" s="36"/>
      <c r="W1" s="36"/>
      <c r="X1" s="36"/>
      <c r="Y1" s="36"/>
      <c r="Z1" s="36"/>
      <c r="AA1" s="36" t="s">
        <v>29</v>
      </c>
      <c r="AB1" s="36"/>
      <c r="AC1" s="36"/>
      <c r="AD1" s="36" t="s">
        <v>30</v>
      </c>
      <c r="AE1" s="36"/>
      <c r="AF1" s="36"/>
      <c r="AG1" s="36"/>
      <c r="AH1" s="2" t="s">
        <v>31</v>
      </c>
      <c r="AI1" s="37" t="s">
        <v>32</v>
      </c>
      <c r="AJ1" s="37"/>
      <c r="AK1" s="37"/>
      <c r="AL1" s="37"/>
      <c r="AM1" s="37" t="s">
        <v>33</v>
      </c>
      <c r="AN1" s="37"/>
      <c r="AO1" s="37"/>
      <c r="AP1" s="37"/>
      <c r="AQ1" s="37"/>
      <c r="AR1" s="37"/>
      <c r="AS1" s="37"/>
      <c r="AT1" s="37"/>
      <c r="AU1" s="37"/>
      <c r="AV1" s="35" t="s">
        <v>34</v>
      </c>
      <c r="AW1" s="35"/>
      <c r="AX1" s="35"/>
      <c r="AY1" s="35"/>
    </row>
    <row r="2" spans="1:51" s="3" customFormat="1" ht="108.5" thickBot="1" x14ac:dyDescent="0.6">
      <c r="A2" s="3" t="s">
        <v>0</v>
      </c>
      <c r="B2" s="3" t="s">
        <v>1</v>
      </c>
      <c r="C2" s="3" t="s">
        <v>2</v>
      </c>
      <c r="D2" s="3" t="s">
        <v>3</v>
      </c>
      <c r="E2" s="3" t="s">
        <v>4</v>
      </c>
      <c r="F2" s="3" t="s">
        <v>1802</v>
      </c>
      <c r="G2" s="3" t="s">
        <v>697</v>
      </c>
      <c r="H2" s="3" t="s">
        <v>1780</v>
      </c>
      <c r="I2" s="3" t="s">
        <v>1781</v>
      </c>
      <c r="J2" s="3" t="s">
        <v>1782</v>
      </c>
      <c r="K2" s="3" t="s">
        <v>1783</v>
      </c>
      <c r="L2" s="3" t="s">
        <v>1784</v>
      </c>
      <c r="M2" s="3" t="s">
        <v>1785</v>
      </c>
      <c r="N2" s="3" t="s">
        <v>1786</v>
      </c>
      <c r="O2" s="3" t="s">
        <v>1787</v>
      </c>
      <c r="P2" s="3" t="s">
        <v>1788</v>
      </c>
      <c r="Q2" s="3" t="s">
        <v>1789</v>
      </c>
      <c r="R2" s="3" t="s">
        <v>1790</v>
      </c>
      <c r="S2" s="3" t="s">
        <v>1791</v>
      </c>
      <c r="T2" s="3" t="s">
        <v>1792</v>
      </c>
      <c r="U2" s="3" t="s">
        <v>1793</v>
      </c>
      <c r="V2" s="3" t="s">
        <v>1845</v>
      </c>
      <c r="W2" s="3" t="s">
        <v>5</v>
      </c>
      <c r="X2" s="3" t="s">
        <v>6</v>
      </c>
      <c r="Y2" s="3" t="s">
        <v>7</v>
      </c>
      <c r="Z2" s="3" t="s">
        <v>8</v>
      </c>
      <c r="AA2" s="3" t="s">
        <v>9</v>
      </c>
      <c r="AB2" s="3" t="s">
        <v>10</v>
      </c>
      <c r="AC2" s="3" t="s">
        <v>11</v>
      </c>
      <c r="AD2" s="3" t="s">
        <v>12</v>
      </c>
      <c r="AE2" s="3" t="s">
        <v>13</v>
      </c>
      <c r="AF2" s="3" t="s">
        <v>14</v>
      </c>
      <c r="AG2" s="3" t="s">
        <v>15</v>
      </c>
      <c r="AH2" s="3" t="s">
        <v>16</v>
      </c>
      <c r="AI2" s="3" t="s">
        <v>1772</v>
      </c>
      <c r="AJ2" s="3" t="s">
        <v>1773</v>
      </c>
      <c r="AK2" s="3" t="s">
        <v>1774</v>
      </c>
      <c r="AL2" s="3" t="s">
        <v>1775</v>
      </c>
      <c r="AM2" s="3" t="s">
        <v>17</v>
      </c>
      <c r="AN2" s="3" t="s">
        <v>18</v>
      </c>
      <c r="AO2" s="3" t="s">
        <v>19</v>
      </c>
      <c r="AP2" s="3" t="s">
        <v>20</v>
      </c>
      <c r="AQ2" s="3" t="s">
        <v>21</v>
      </c>
      <c r="AR2" s="3" t="s">
        <v>22</v>
      </c>
      <c r="AS2" s="3" t="s">
        <v>23</v>
      </c>
      <c r="AT2" s="3" t="s">
        <v>24</v>
      </c>
      <c r="AU2" s="3" t="s">
        <v>25</v>
      </c>
      <c r="AV2" s="3" t="s">
        <v>1776</v>
      </c>
      <c r="AW2" s="3" t="s">
        <v>1777</v>
      </c>
      <c r="AX2" s="3" t="s">
        <v>1778</v>
      </c>
      <c r="AY2" s="3" t="s">
        <v>1779</v>
      </c>
    </row>
    <row r="3" spans="1:51" ht="88" thickBot="1" x14ac:dyDescent="0.6">
      <c r="A3" s="4">
        <v>45411.486585648148</v>
      </c>
      <c r="B3" s="5" t="s">
        <v>35</v>
      </c>
      <c r="C3" s="5" t="s">
        <v>36</v>
      </c>
      <c r="D3" s="5" t="s">
        <v>37</v>
      </c>
      <c r="E3" s="5" t="s">
        <v>38</v>
      </c>
      <c r="F3" s="5" t="s">
        <v>39</v>
      </c>
      <c r="G3" s="5" t="s">
        <v>39</v>
      </c>
      <c r="H3" s="5">
        <v>5</v>
      </c>
      <c r="I3" s="5">
        <v>5</v>
      </c>
      <c r="J3" s="5">
        <v>5</v>
      </c>
      <c r="K3" s="5">
        <v>5</v>
      </c>
      <c r="L3" s="5">
        <v>3</v>
      </c>
      <c r="M3" s="5">
        <v>5</v>
      </c>
      <c r="N3" s="5">
        <v>5</v>
      </c>
      <c r="O3" s="5">
        <v>3</v>
      </c>
      <c r="P3" s="5">
        <v>1</v>
      </c>
      <c r="Q3" s="5">
        <v>3</v>
      </c>
      <c r="R3" s="5">
        <v>3</v>
      </c>
      <c r="S3" s="5">
        <v>3</v>
      </c>
      <c r="T3" s="5">
        <v>1</v>
      </c>
      <c r="U3" s="5">
        <v>5</v>
      </c>
      <c r="V3" s="5" t="s">
        <v>40</v>
      </c>
      <c r="W3" s="5"/>
      <c r="X3" s="5"/>
      <c r="Y3" s="5"/>
      <c r="Z3" s="5"/>
      <c r="AA3" s="5" t="s">
        <v>698</v>
      </c>
      <c r="AB3" s="5">
        <v>1</v>
      </c>
      <c r="AC3" s="5" t="s">
        <v>762</v>
      </c>
      <c r="AD3" s="5" t="s">
        <v>1018</v>
      </c>
      <c r="AE3" s="5" t="s">
        <v>1051</v>
      </c>
      <c r="AF3" s="5">
        <v>5</v>
      </c>
      <c r="AG3" s="5" t="s">
        <v>1063</v>
      </c>
      <c r="AU3" s="7"/>
    </row>
    <row r="4" spans="1:51" ht="100.5" thickBot="1" x14ac:dyDescent="0.6">
      <c r="A4" s="4">
        <v>45411.486712962964</v>
      </c>
      <c r="B4" s="5" t="s">
        <v>35</v>
      </c>
      <c r="C4" s="5" t="s">
        <v>36</v>
      </c>
      <c r="D4" s="5" t="s">
        <v>41</v>
      </c>
      <c r="E4" s="5" t="s">
        <v>42</v>
      </c>
      <c r="F4" s="5" t="s">
        <v>43</v>
      </c>
      <c r="G4" s="5" t="s">
        <v>43</v>
      </c>
      <c r="H4" s="5">
        <v>5</v>
      </c>
      <c r="I4" s="5">
        <v>5</v>
      </c>
      <c r="J4" s="5">
        <v>5</v>
      </c>
      <c r="K4" s="5">
        <v>5</v>
      </c>
      <c r="L4" s="5">
        <v>5</v>
      </c>
      <c r="M4" s="5">
        <v>5</v>
      </c>
      <c r="N4" s="5">
        <v>4</v>
      </c>
      <c r="O4" s="5">
        <v>5</v>
      </c>
      <c r="P4" s="5">
        <v>4</v>
      </c>
      <c r="Q4" s="5">
        <v>4</v>
      </c>
      <c r="R4" s="5">
        <v>5</v>
      </c>
      <c r="S4" s="5">
        <v>4</v>
      </c>
      <c r="T4" s="5">
        <v>4</v>
      </c>
      <c r="U4" s="5">
        <v>4</v>
      </c>
      <c r="V4" s="5" t="s">
        <v>40</v>
      </c>
      <c r="W4" s="5"/>
      <c r="X4" s="5"/>
      <c r="Y4" s="5"/>
      <c r="Z4" s="5"/>
      <c r="AA4" s="5" t="s">
        <v>699</v>
      </c>
      <c r="AB4" s="5">
        <v>3</v>
      </c>
      <c r="AC4" s="5" t="s">
        <v>763</v>
      </c>
      <c r="AD4" s="5" t="s">
        <v>1019</v>
      </c>
      <c r="AE4" s="5" t="s">
        <v>1052</v>
      </c>
      <c r="AF4" s="5">
        <v>5</v>
      </c>
      <c r="AG4" s="5" t="s">
        <v>1064</v>
      </c>
      <c r="AU4" s="7"/>
    </row>
    <row r="5" spans="1:51" ht="88" thickBot="1" x14ac:dyDescent="0.6">
      <c r="A5" s="4">
        <v>45411.491446759261</v>
      </c>
      <c r="B5" s="5" t="s">
        <v>35</v>
      </c>
      <c r="C5" s="5" t="s">
        <v>36</v>
      </c>
      <c r="D5" s="5" t="s">
        <v>44</v>
      </c>
      <c r="E5" s="5" t="s">
        <v>45</v>
      </c>
      <c r="F5" s="5" t="s">
        <v>46</v>
      </c>
      <c r="G5" s="5" t="s">
        <v>47</v>
      </c>
      <c r="H5" s="5">
        <v>4</v>
      </c>
      <c r="I5" s="5">
        <v>3</v>
      </c>
      <c r="J5" s="5">
        <v>3</v>
      </c>
      <c r="K5" s="5">
        <v>3</v>
      </c>
      <c r="L5" s="5">
        <v>3</v>
      </c>
      <c r="M5" s="5">
        <v>4</v>
      </c>
      <c r="N5" s="5">
        <v>4</v>
      </c>
      <c r="O5" s="5">
        <v>3</v>
      </c>
      <c r="P5" s="5">
        <v>2</v>
      </c>
      <c r="Q5" s="5">
        <v>3</v>
      </c>
      <c r="R5" s="5">
        <v>4</v>
      </c>
      <c r="S5" s="5">
        <v>3</v>
      </c>
      <c r="T5" s="5">
        <v>3</v>
      </c>
      <c r="U5" s="5">
        <v>4</v>
      </c>
      <c r="V5" s="5" t="s">
        <v>48</v>
      </c>
      <c r="W5" s="5" t="s">
        <v>49</v>
      </c>
      <c r="X5" s="5" t="s">
        <v>50</v>
      </c>
      <c r="Y5" s="5"/>
      <c r="Z5" s="5"/>
      <c r="AA5" s="5" t="s">
        <v>700</v>
      </c>
      <c r="AB5" s="5">
        <v>2</v>
      </c>
      <c r="AC5" s="5" t="s">
        <v>763</v>
      </c>
      <c r="AD5" s="5" t="s">
        <v>1020</v>
      </c>
      <c r="AE5" s="5" t="s">
        <v>1051</v>
      </c>
      <c r="AF5" s="5">
        <v>4</v>
      </c>
      <c r="AG5" s="5" t="s">
        <v>1065</v>
      </c>
      <c r="AU5" s="7"/>
    </row>
    <row r="6" spans="1:51" ht="63" thickBot="1" x14ac:dyDescent="0.6">
      <c r="A6" s="4">
        <v>45411.627199074072</v>
      </c>
      <c r="B6" s="5" t="s">
        <v>35</v>
      </c>
      <c r="C6" s="5" t="s">
        <v>36</v>
      </c>
      <c r="D6" s="5" t="s">
        <v>51</v>
      </c>
      <c r="E6" s="5" t="s">
        <v>52</v>
      </c>
      <c r="F6" s="5" t="s">
        <v>53</v>
      </c>
      <c r="G6" s="5" t="s">
        <v>54</v>
      </c>
      <c r="H6" s="5">
        <v>4</v>
      </c>
      <c r="I6" s="5">
        <v>5</v>
      </c>
      <c r="J6" s="5">
        <v>5</v>
      </c>
      <c r="K6" s="5">
        <v>5</v>
      </c>
      <c r="L6" s="5">
        <v>5</v>
      </c>
      <c r="M6" s="5">
        <v>5</v>
      </c>
      <c r="N6" s="5">
        <v>4</v>
      </c>
      <c r="O6" s="5">
        <v>5</v>
      </c>
      <c r="P6" s="5">
        <v>1</v>
      </c>
      <c r="Q6" s="5">
        <v>2</v>
      </c>
      <c r="R6" s="5">
        <v>5</v>
      </c>
      <c r="S6" s="5">
        <v>5</v>
      </c>
      <c r="T6" s="5">
        <v>5</v>
      </c>
      <c r="U6" s="5">
        <v>5</v>
      </c>
      <c r="V6" s="5"/>
      <c r="W6" s="5"/>
      <c r="X6" s="5" t="s">
        <v>49</v>
      </c>
      <c r="Y6" s="5" t="s">
        <v>50</v>
      </c>
      <c r="Z6" s="5" t="s">
        <v>48</v>
      </c>
      <c r="AA6" s="5" t="s">
        <v>701</v>
      </c>
      <c r="AB6" s="5">
        <v>1</v>
      </c>
      <c r="AC6" s="5" t="s">
        <v>764</v>
      </c>
      <c r="AD6" s="5" t="s">
        <v>1020</v>
      </c>
      <c r="AE6" s="5" t="s">
        <v>1051</v>
      </c>
      <c r="AF6" s="5">
        <v>5</v>
      </c>
      <c r="AG6" s="5" t="s">
        <v>1066</v>
      </c>
      <c r="AU6" s="7"/>
    </row>
    <row r="7" spans="1:51" ht="75.5" thickBot="1" x14ac:dyDescent="0.6">
      <c r="A7" s="4">
        <v>45411.640428240738</v>
      </c>
      <c r="B7" s="5" t="s">
        <v>35</v>
      </c>
      <c r="C7" s="5" t="s">
        <v>36</v>
      </c>
      <c r="D7" s="5" t="s">
        <v>55</v>
      </c>
      <c r="E7" s="5" t="s">
        <v>56</v>
      </c>
      <c r="F7" s="5" t="s">
        <v>57</v>
      </c>
      <c r="G7" s="5" t="s">
        <v>58</v>
      </c>
      <c r="H7" s="5">
        <v>4</v>
      </c>
      <c r="I7" s="5">
        <v>5</v>
      </c>
      <c r="J7" s="5">
        <v>3</v>
      </c>
      <c r="K7" s="5">
        <v>4</v>
      </c>
      <c r="L7" s="5">
        <v>4</v>
      </c>
      <c r="M7" s="5">
        <v>4</v>
      </c>
      <c r="N7" s="5">
        <v>3</v>
      </c>
      <c r="O7" s="5">
        <v>3</v>
      </c>
      <c r="P7" s="5">
        <v>3</v>
      </c>
      <c r="Q7" s="5">
        <v>3</v>
      </c>
      <c r="R7" s="5">
        <v>5</v>
      </c>
      <c r="S7" s="5">
        <v>5</v>
      </c>
      <c r="T7" s="5">
        <v>2</v>
      </c>
      <c r="U7" s="5">
        <v>4</v>
      </c>
      <c r="V7" s="5"/>
      <c r="W7" s="5" t="s">
        <v>59</v>
      </c>
      <c r="X7" s="5" t="s">
        <v>60</v>
      </c>
      <c r="Y7" s="5"/>
      <c r="Z7" s="5"/>
      <c r="AA7" s="5" t="s">
        <v>702</v>
      </c>
      <c r="AB7" s="5">
        <v>3</v>
      </c>
      <c r="AC7" s="5" t="s">
        <v>765</v>
      </c>
      <c r="AD7" s="5" t="s">
        <v>1021</v>
      </c>
      <c r="AE7" s="5" t="s">
        <v>1051</v>
      </c>
      <c r="AF7" s="5">
        <v>4</v>
      </c>
      <c r="AG7" s="5" t="s">
        <v>1067</v>
      </c>
      <c r="AU7" s="7"/>
    </row>
    <row r="8" spans="1:51" ht="63" thickBot="1" x14ac:dyDescent="0.6">
      <c r="A8" s="4">
        <v>45411.691793981481</v>
      </c>
      <c r="B8" s="5" t="s">
        <v>35</v>
      </c>
      <c r="C8" s="5" t="s">
        <v>36</v>
      </c>
      <c r="D8" s="5" t="s">
        <v>61</v>
      </c>
      <c r="E8" s="5" t="s">
        <v>62</v>
      </c>
      <c r="F8" s="5" t="s">
        <v>58</v>
      </c>
      <c r="G8" s="5" t="s">
        <v>58</v>
      </c>
      <c r="H8" s="5">
        <v>5</v>
      </c>
      <c r="I8" s="5">
        <v>3</v>
      </c>
      <c r="J8" s="5">
        <v>5</v>
      </c>
      <c r="K8" s="5">
        <v>2</v>
      </c>
      <c r="L8" s="5">
        <v>4</v>
      </c>
      <c r="M8" s="5">
        <v>4</v>
      </c>
      <c r="N8" s="5">
        <v>2</v>
      </c>
      <c r="O8" s="5">
        <v>3</v>
      </c>
      <c r="P8" s="5">
        <v>3</v>
      </c>
      <c r="Q8" s="5">
        <v>2</v>
      </c>
      <c r="R8" s="5">
        <v>4</v>
      </c>
      <c r="S8" s="5">
        <v>2</v>
      </c>
      <c r="T8" s="5">
        <v>1</v>
      </c>
      <c r="U8" s="5">
        <v>2</v>
      </c>
      <c r="V8" s="5" t="s">
        <v>60</v>
      </c>
      <c r="W8" s="5" t="s">
        <v>63</v>
      </c>
      <c r="X8" s="5"/>
      <c r="Y8" s="5" t="s">
        <v>50</v>
      </c>
      <c r="Z8" s="5"/>
      <c r="AA8" s="5" t="s">
        <v>703</v>
      </c>
      <c r="AB8" s="5">
        <v>2</v>
      </c>
      <c r="AC8" s="5" t="s">
        <v>766</v>
      </c>
      <c r="AD8" s="5" t="s">
        <v>1022</v>
      </c>
      <c r="AE8" s="5" t="s">
        <v>1051</v>
      </c>
      <c r="AF8" s="5">
        <v>5</v>
      </c>
      <c r="AG8" s="5" t="s">
        <v>1068</v>
      </c>
      <c r="AU8" s="7"/>
    </row>
    <row r="9" spans="1:51" ht="88" thickBot="1" x14ac:dyDescent="0.6">
      <c r="A9" s="4">
        <v>45412.339062500003</v>
      </c>
      <c r="B9" s="5" t="s">
        <v>35</v>
      </c>
      <c r="C9" s="5" t="s">
        <v>36</v>
      </c>
      <c r="D9" s="5" t="s">
        <v>64</v>
      </c>
      <c r="E9" s="5" t="s">
        <v>65</v>
      </c>
      <c r="F9" s="5" t="s">
        <v>66</v>
      </c>
      <c r="G9" s="5" t="s">
        <v>67</v>
      </c>
      <c r="H9" s="5">
        <v>4</v>
      </c>
      <c r="I9" s="5">
        <v>1</v>
      </c>
      <c r="J9" s="5">
        <v>5</v>
      </c>
      <c r="K9" s="5">
        <v>5</v>
      </c>
      <c r="L9" s="5">
        <v>3</v>
      </c>
      <c r="M9" s="5">
        <v>5</v>
      </c>
      <c r="N9" s="5">
        <v>5</v>
      </c>
      <c r="O9" s="5">
        <v>5</v>
      </c>
      <c r="P9" s="5">
        <v>5</v>
      </c>
      <c r="Q9" s="5">
        <v>5</v>
      </c>
      <c r="R9" s="5">
        <v>5</v>
      </c>
      <c r="S9" s="5">
        <v>4</v>
      </c>
      <c r="T9" s="5">
        <v>5</v>
      </c>
      <c r="U9" s="5">
        <v>4</v>
      </c>
      <c r="V9" s="5"/>
      <c r="W9" s="5" t="s">
        <v>60</v>
      </c>
      <c r="X9" s="5"/>
      <c r="Y9" s="5" t="s">
        <v>59</v>
      </c>
      <c r="Z9" s="5"/>
      <c r="AA9" s="5" t="s">
        <v>698</v>
      </c>
      <c r="AB9" s="5">
        <v>3</v>
      </c>
      <c r="AC9" s="5" t="s">
        <v>767</v>
      </c>
      <c r="AD9" s="5" t="s">
        <v>1022</v>
      </c>
      <c r="AE9" s="5" t="s">
        <v>1051</v>
      </c>
      <c r="AF9" s="5">
        <v>4</v>
      </c>
      <c r="AG9" s="5" t="s">
        <v>1069</v>
      </c>
      <c r="AU9" s="7"/>
    </row>
    <row r="10" spans="1:51" ht="63" thickBot="1" x14ac:dyDescent="0.6">
      <c r="A10" s="4">
        <v>45412.370347222219</v>
      </c>
      <c r="B10" s="5" t="s">
        <v>35</v>
      </c>
      <c r="C10" s="5" t="s">
        <v>36</v>
      </c>
      <c r="D10" s="5" t="s">
        <v>68</v>
      </c>
      <c r="E10" s="5" t="s">
        <v>69</v>
      </c>
      <c r="F10" s="5" t="s">
        <v>46</v>
      </c>
      <c r="G10" s="5" t="s">
        <v>70</v>
      </c>
      <c r="H10" s="5">
        <v>5</v>
      </c>
      <c r="I10" s="5">
        <v>4</v>
      </c>
      <c r="J10" s="5">
        <v>2</v>
      </c>
      <c r="K10" s="5">
        <v>2</v>
      </c>
      <c r="L10" s="5">
        <v>4</v>
      </c>
      <c r="M10" s="5">
        <v>4</v>
      </c>
      <c r="N10" s="5">
        <v>3</v>
      </c>
      <c r="O10" s="5">
        <v>3</v>
      </c>
      <c r="P10" s="5">
        <v>2</v>
      </c>
      <c r="Q10" s="5">
        <v>1</v>
      </c>
      <c r="R10" s="5">
        <v>3</v>
      </c>
      <c r="S10" s="5">
        <v>3</v>
      </c>
      <c r="T10" s="5">
        <v>2</v>
      </c>
      <c r="U10" s="5">
        <v>3</v>
      </c>
      <c r="V10" s="5" t="s">
        <v>50</v>
      </c>
      <c r="W10" s="5" t="s">
        <v>60</v>
      </c>
      <c r="X10" s="5" t="s">
        <v>63</v>
      </c>
      <c r="Y10" s="5"/>
      <c r="Z10" s="5"/>
      <c r="AA10" s="5" t="s">
        <v>704</v>
      </c>
      <c r="AB10" s="5">
        <v>2</v>
      </c>
      <c r="AC10" s="5" t="s">
        <v>768</v>
      </c>
      <c r="AD10" s="5" t="s">
        <v>1022</v>
      </c>
      <c r="AE10" s="5" t="s">
        <v>1051</v>
      </c>
      <c r="AF10" s="5">
        <v>5</v>
      </c>
      <c r="AG10" s="5" t="s">
        <v>1070</v>
      </c>
      <c r="AU10" s="7"/>
    </row>
    <row r="11" spans="1:51" ht="100.5" thickBot="1" x14ac:dyDescent="0.6">
      <c r="A11" s="4">
        <v>45412.415763888886</v>
      </c>
      <c r="B11" s="5" t="s">
        <v>35</v>
      </c>
      <c r="C11" s="5" t="s">
        <v>36</v>
      </c>
      <c r="D11" s="5" t="s">
        <v>41</v>
      </c>
      <c r="E11" s="5" t="s">
        <v>71</v>
      </c>
      <c r="F11" s="5" t="s">
        <v>72</v>
      </c>
      <c r="G11" s="5" t="s">
        <v>73</v>
      </c>
      <c r="H11" s="5">
        <v>4</v>
      </c>
      <c r="I11" s="5">
        <v>5</v>
      </c>
      <c r="J11" s="5">
        <v>5</v>
      </c>
      <c r="K11" s="5">
        <v>5</v>
      </c>
      <c r="L11" s="5">
        <v>5</v>
      </c>
      <c r="M11" s="5">
        <v>3</v>
      </c>
      <c r="N11" s="5">
        <v>3</v>
      </c>
      <c r="O11" s="5">
        <v>4</v>
      </c>
      <c r="P11" s="5">
        <v>2</v>
      </c>
      <c r="Q11" s="5">
        <v>2</v>
      </c>
      <c r="R11" s="5">
        <v>4</v>
      </c>
      <c r="S11" s="5">
        <v>3</v>
      </c>
      <c r="T11" s="5">
        <v>2</v>
      </c>
      <c r="U11" s="5">
        <v>4</v>
      </c>
      <c r="V11" s="5" t="s">
        <v>74</v>
      </c>
      <c r="W11" s="5" t="s">
        <v>50</v>
      </c>
      <c r="X11" s="5"/>
      <c r="Y11" s="5"/>
      <c r="Z11" s="5"/>
      <c r="AA11" s="5" t="s">
        <v>705</v>
      </c>
      <c r="AB11" s="5">
        <v>1</v>
      </c>
      <c r="AC11" s="5" t="s">
        <v>769</v>
      </c>
      <c r="AD11" s="5" t="s">
        <v>1023</v>
      </c>
      <c r="AE11" s="5" t="s">
        <v>1053</v>
      </c>
      <c r="AF11" s="5">
        <v>4</v>
      </c>
      <c r="AG11" s="5" t="s">
        <v>1064</v>
      </c>
      <c r="AU11" s="7"/>
    </row>
    <row r="12" spans="1:51" ht="75.5" thickBot="1" x14ac:dyDescent="0.6">
      <c r="A12" s="4">
        <v>45412.44085648148</v>
      </c>
      <c r="B12" s="5" t="s">
        <v>35</v>
      </c>
      <c r="C12" s="5" t="s">
        <v>36</v>
      </c>
      <c r="D12" s="5" t="s">
        <v>75</v>
      </c>
      <c r="E12" s="5" t="s">
        <v>76</v>
      </c>
      <c r="F12" s="5" t="s">
        <v>77</v>
      </c>
      <c r="G12" s="5" t="s">
        <v>78</v>
      </c>
      <c r="H12" s="5">
        <v>3</v>
      </c>
      <c r="I12" s="5">
        <v>2</v>
      </c>
      <c r="J12" s="5">
        <v>2</v>
      </c>
      <c r="K12" s="5">
        <v>3</v>
      </c>
      <c r="L12" s="5">
        <v>3</v>
      </c>
      <c r="M12" s="5">
        <v>2</v>
      </c>
      <c r="N12" s="5">
        <v>1</v>
      </c>
      <c r="O12" s="5">
        <v>2</v>
      </c>
      <c r="P12" s="5">
        <v>1</v>
      </c>
      <c r="Q12" s="5">
        <v>3</v>
      </c>
      <c r="R12" s="5">
        <v>3</v>
      </c>
      <c r="S12" s="5">
        <v>3</v>
      </c>
      <c r="T12" s="5">
        <v>3</v>
      </c>
      <c r="U12" s="5">
        <v>3</v>
      </c>
      <c r="V12" s="5" t="s">
        <v>40</v>
      </c>
      <c r="W12" s="5"/>
      <c r="X12" s="5"/>
      <c r="Y12" s="5"/>
      <c r="Z12" s="5"/>
      <c r="AA12" s="5" t="s">
        <v>706</v>
      </c>
      <c r="AB12" s="5">
        <v>2</v>
      </c>
      <c r="AC12" s="5" t="s">
        <v>770</v>
      </c>
      <c r="AD12" s="5" t="s">
        <v>1019</v>
      </c>
      <c r="AE12" s="5" t="s">
        <v>1053</v>
      </c>
      <c r="AF12" s="5">
        <v>5</v>
      </c>
      <c r="AG12" s="5" t="s">
        <v>1064</v>
      </c>
      <c r="AU12" s="7"/>
    </row>
    <row r="13" spans="1:51" ht="38" thickBot="1" x14ac:dyDescent="0.6">
      <c r="A13" s="4">
        <v>45412.462696759256</v>
      </c>
      <c r="B13" s="5" t="s">
        <v>35</v>
      </c>
      <c r="C13" s="5" t="s">
        <v>36</v>
      </c>
      <c r="D13" s="5" t="s">
        <v>79</v>
      </c>
      <c r="E13" s="5" t="s">
        <v>80</v>
      </c>
      <c r="F13" s="5" t="s">
        <v>70</v>
      </c>
      <c r="G13" s="5" t="s">
        <v>58</v>
      </c>
      <c r="H13" s="5">
        <v>5</v>
      </c>
      <c r="I13" s="5">
        <v>1</v>
      </c>
      <c r="J13" s="5">
        <v>2</v>
      </c>
      <c r="K13" s="5">
        <v>1</v>
      </c>
      <c r="L13" s="5">
        <v>2</v>
      </c>
      <c r="M13" s="5">
        <v>5</v>
      </c>
      <c r="N13" s="5">
        <v>3</v>
      </c>
      <c r="O13" s="5">
        <v>2</v>
      </c>
      <c r="P13" s="5">
        <v>3</v>
      </c>
      <c r="Q13" s="5">
        <v>3</v>
      </c>
      <c r="R13" s="5">
        <v>5</v>
      </c>
      <c r="S13" s="5">
        <v>4</v>
      </c>
      <c r="T13" s="5">
        <v>1</v>
      </c>
      <c r="U13" s="5">
        <v>5</v>
      </c>
      <c r="V13" s="5" t="s">
        <v>50</v>
      </c>
      <c r="W13" s="5" t="s">
        <v>81</v>
      </c>
      <c r="X13" s="5" t="s">
        <v>82</v>
      </c>
      <c r="Y13" s="5"/>
      <c r="Z13" s="5"/>
      <c r="AA13" s="5" t="s">
        <v>707</v>
      </c>
      <c r="AB13" s="5">
        <v>2</v>
      </c>
      <c r="AC13" s="5" t="s">
        <v>771</v>
      </c>
      <c r="AD13" s="5" t="s">
        <v>1022</v>
      </c>
      <c r="AE13" s="5" t="s">
        <v>1054</v>
      </c>
      <c r="AF13" s="5">
        <v>5</v>
      </c>
      <c r="AG13" s="5" t="s">
        <v>1071</v>
      </c>
      <c r="AU13" s="7"/>
    </row>
    <row r="14" spans="1:51" ht="25.5" thickBot="1" x14ac:dyDescent="0.6">
      <c r="A14" s="4">
        <v>45412.512013888889</v>
      </c>
      <c r="B14" s="5" t="s">
        <v>35</v>
      </c>
      <c r="C14" s="5" t="s">
        <v>83</v>
      </c>
      <c r="D14" s="5" t="s">
        <v>84</v>
      </c>
      <c r="E14" s="5" t="s">
        <v>84</v>
      </c>
      <c r="F14" s="5" t="s">
        <v>85</v>
      </c>
      <c r="G14" s="5" t="s">
        <v>86</v>
      </c>
      <c r="H14" s="5">
        <v>3</v>
      </c>
      <c r="I14" s="5">
        <v>4</v>
      </c>
      <c r="J14" s="5">
        <v>4</v>
      </c>
      <c r="K14" s="5">
        <v>3</v>
      </c>
      <c r="L14" s="5">
        <v>3</v>
      </c>
      <c r="M14" s="5">
        <v>3</v>
      </c>
      <c r="N14" s="5">
        <v>4</v>
      </c>
      <c r="O14" s="5">
        <v>3</v>
      </c>
      <c r="P14" s="5">
        <v>3</v>
      </c>
      <c r="Q14" s="5">
        <v>3</v>
      </c>
      <c r="R14" s="5">
        <v>4</v>
      </c>
      <c r="S14" s="5">
        <v>4</v>
      </c>
      <c r="T14" s="5">
        <v>4</v>
      </c>
      <c r="U14" s="5">
        <v>4</v>
      </c>
      <c r="V14" s="5"/>
      <c r="W14" s="5" t="s">
        <v>40</v>
      </c>
      <c r="X14" s="5"/>
      <c r="Y14" s="5"/>
      <c r="Z14" s="5"/>
      <c r="AA14" s="5" t="s">
        <v>704</v>
      </c>
      <c r="AB14" s="5">
        <v>3</v>
      </c>
      <c r="AC14" s="5" t="s">
        <v>772</v>
      </c>
      <c r="AD14" s="5" t="s">
        <v>1020</v>
      </c>
      <c r="AE14" s="5" t="s">
        <v>1051</v>
      </c>
      <c r="AF14" s="5">
        <v>4</v>
      </c>
      <c r="AG14" s="5" t="s">
        <v>1072</v>
      </c>
      <c r="AU14" s="7"/>
    </row>
    <row r="15" spans="1:51" ht="50.5" thickBot="1" x14ac:dyDescent="0.6">
      <c r="A15" s="4">
        <v>45412.576307870368</v>
      </c>
      <c r="B15" s="5" t="s">
        <v>35</v>
      </c>
      <c r="C15" s="5" t="s">
        <v>36</v>
      </c>
      <c r="D15" s="5" t="s">
        <v>87</v>
      </c>
      <c r="E15" s="5" t="s">
        <v>88</v>
      </c>
      <c r="F15" s="5" t="s">
        <v>89</v>
      </c>
      <c r="G15" s="5" t="s">
        <v>90</v>
      </c>
      <c r="H15" s="5">
        <v>3</v>
      </c>
      <c r="I15" s="5">
        <v>3</v>
      </c>
      <c r="J15" s="5">
        <v>3</v>
      </c>
      <c r="K15" s="5">
        <v>4</v>
      </c>
      <c r="L15" s="5">
        <v>4</v>
      </c>
      <c r="M15" s="5">
        <v>5</v>
      </c>
      <c r="N15" s="5">
        <v>5</v>
      </c>
      <c r="O15" s="5">
        <v>5</v>
      </c>
      <c r="P15" s="5">
        <v>4</v>
      </c>
      <c r="Q15" s="5">
        <v>3</v>
      </c>
      <c r="R15" s="5">
        <v>4</v>
      </c>
      <c r="S15" s="5">
        <v>4</v>
      </c>
      <c r="T15" s="5">
        <v>3</v>
      </c>
      <c r="U15" s="5">
        <v>4</v>
      </c>
      <c r="V15" s="5"/>
      <c r="W15" s="5" t="s">
        <v>82</v>
      </c>
      <c r="X15" s="5" t="s">
        <v>50</v>
      </c>
      <c r="Y15" s="5" t="s">
        <v>81</v>
      </c>
      <c r="Z15" s="5"/>
      <c r="AA15" s="5" t="s">
        <v>707</v>
      </c>
      <c r="AB15" s="5">
        <v>2</v>
      </c>
      <c r="AC15" s="5" t="s">
        <v>773</v>
      </c>
      <c r="AD15" s="5" t="s">
        <v>1022</v>
      </c>
      <c r="AE15" s="5" t="s">
        <v>1051</v>
      </c>
      <c r="AF15" s="5">
        <v>5</v>
      </c>
      <c r="AG15" s="5" t="s">
        <v>1073</v>
      </c>
      <c r="AU15" s="7"/>
    </row>
    <row r="16" spans="1:51" ht="75.5" thickBot="1" x14ac:dyDescent="0.6">
      <c r="A16" s="4">
        <v>45412.613738425927</v>
      </c>
      <c r="B16" s="5" t="s">
        <v>35</v>
      </c>
      <c r="C16" s="5" t="s">
        <v>36</v>
      </c>
      <c r="D16" s="5" t="s">
        <v>91</v>
      </c>
      <c r="E16" s="5" t="s">
        <v>92</v>
      </c>
      <c r="F16" s="5" t="s">
        <v>93</v>
      </c>
      <c r="G16" s="5" t="s">
        <v>94</v>
      </c>
      <c r="H16" s="5">
        <v>2</v>
      </c>
      <c r="I16" s="5">
        <v>5</v>
      </c>
      <c r="J16" s="5">
        <v>2</v>
      </c>
      <c r="K16" s="5">
        <v>5</v>
      </c>
      <c r="L16" s="5">
        <v>2</v>
      </c>
      <c r="M16" s="5">
        <v>2</v>
      </c>
      <c r="N16" s="5">
        <v>2</v>
      </c>
      <c r="O16" s="5">
        <v>2</v>
      </c>
      <c r="P16" s="5">
        <v>3</v>
      </c>
      <c r="Q16" s="5">
        <v>2</v>
      </c>
      <c r="R16" s="5">
        <v>1</v>
      </c>
      <c r="S16" s="5">
        <v>1</v>
      </c>
      <c r="T16" s="5">
        <v>1</v>
      </c>
      <c r="U16" s="5">
        <v>1</v>
      </c>
      <c r="V16" s="5" t="s">
        <v>95</v>
      </c>
      <c r="W16" s="5" t="s">
        <v>81</v>
      </c>
      <c r="X16" s="5" t="s">
        <v>63</v>
      </c>
      <c r="Y16" s="5"/>
      <c r="Z16" s="5"/>
      <c r="AA16" s="5" t="s">
        <v>708</v>
      </c>
      <c r="AB16" s="5">
        <v>1</v>
      </c>
      <c r="AC16" s="5" t="s">
        <v>774</v>
      </c>
      <c r="AD16" s="5" t="s">
        <v>1024</v>
      </c>
      <c r="AE16" s="5" t="s">
        <v>1051</v>
      </c>
      <c r="AF16" s="5">
        <v>1</v>
      </c>
      <c r="AG16" s="5" t="s">
        <v>1074</v>
      </c>
      <c r="AU16" s="7"/>
    </row>
    <row r="17" spans="1:47" ht="100.5" thickBot="1" x14ac:dyDescent="0.6">
      <c r="A17" s="4">
        <v>45412.618576388886</v>
      </c>
      <c r="B17" s="5" t="s">
        <v>35</v>
      </c>
      <c r="C17" s="5" t="s">
        <v>83</v>
      </c>
      <c r="D17" s="5" t="s">
        <v>96</v>
      </c>
      <c r="E17" s="5" t="s">
        <v>97</v>
      </c>
      <c r="F17" s="5" t="s">
        <v>98</v>
      </c>
      <c r="G17" s="5" t="s">
        <v>98</v>
      </c>
      <c r="H17" s="5">
        <v>5</v>
      </c>
      <c r="I17" s="5">
        <v>5</v>
      </c>
      <c r="J17" s="5">
        <v>5</v>
      </c>
      <c r="K17" s="5">
        <v>5</v>
      </c>
      <c r="L17" s="5">
        <v>4</v>
      </c>
      <c r="M17" s="5">
        <v>5</v>
      </c>
      <c r="N17" s="5">
        <v>5</v>
      </c>
      <c r="O17" s="5">
        <v>5</v>
      </c>
      <c r="P17" s="5">
        <v>5</v>
      </c>
      <c r="Q17" s="5">
        <v>5</v>
      </c>
      <c r="R17" s="5">
        <v>4</v>
      </c>
      <c r="S17" s="5">
        <v>5</v>
      </c>
      <c r="T17" s="5">
        <v>5</v>
      </c>
      <c r="U17" s="5">
        <v>5</v>
      </c>
      <c r="V17" s="5" t="s">
        <v>60</v>
      </c>
      <c r="W17" s="5" t="s">
        <v>50</v>
      </c>
      <c r="X17" s="5" t="s">
        <v>63</v>
      </c>
      <c r="Y17" s="5"/>
      <c r="Z17" s="5"/>
      <c r="AA17" s="5" t="s">
        <v>709</v>
      </c>
      <c r="AB17" s="5">
        <v>4</v>
      </c>
      <c r="AC17" s="5" t="s">
        <v>775</v>
      </c>
      <c r="AD17" s="5" t="s">
        <v>1019</v>
      </c>
      <c r="AE17" s="5" t="s">
        <v>1052</v>
      </c>
      <c r="AF17" s="5">
        <v>5</v>
      </c>
      <c r="AG17" s="5" t="s">
        <v>1064</v>
      </c>
      <c r="AU17" s="7"/>
    </row>
    <row r="18" spans="1:47" ht="50.5" thickBot="1" x14ac:dyDescent="0.6">
      <c r="A18" s="4">
        <v>45413.377418981479</v>
      </c>
      <c r="B18" s="5" t="s">
        <v>35</v>
      </c>
      <c r="C18" s="5" t="s">
        <v>36</v>
      </c>
      <c r="D18" s="5" t="s">
        <v>87</v>
      </c>
      <c r="E18" s="5" t="s">
        <v>99</v>
      </c>
      <c r="F18" s="5" t="s">
        <v>58</v>
      </c>
      <c r="G18" s="5" t="s">
        <v>58</v>
      </c>
      <c r="H18" s="5">
        <v>5</v>
      </c>
      <c r="I18" s="5">
        <v>5</v>
      </c>
      <c r="J18" s="5">
        <v>4</v>
      </c>
      <c r="K18" s="5">
        <v>3</v>
      </c>
      <c r="L18" s="5">
        <v>5</v>
      </c>
      <c r="M18" s="5">
        <v>5</v>
      </c>
      <c r="N18" s="5">
        <v>3</v>
      </c>
      <c r="O18" s="5">
        <v>5</v>
      </c>
      <c r="P18" s="5">
        <v>5</v>
      </c>
      <c r="Q18" s="5">
        <v>5</v>
      </c>
      <c r="R18" s="5">
        <v>5</v>
      </c>
      <c r="S18" s="5">
        <v>3</v>
      </c>
      <c r="T18" s="5">
        <v>3</v>
      </c>
      <c r="U18" s="5">
        <v>3</v>
      </c>
      <c r="V18" s="5" t="s">
        <v>100</v>
      </c>
      <c r="W18" s="5" t="s">
        <v>82</v>
      </c>
      <c r="X18" s="5"/>
      <c r="Y18" s="5"/>
      <c r="Z18" s="5"/>
      <c r="AA18" s="5" t="s">
        <v>707</v>
      </c>
      <c r="AB18" s="5">
        <v>3</v>
      </c>
      <c r="AC18" s="5" t="s">
        <v>776</v>
      </c>
      <c r="AD18" s="5" t="s">
        <v>1020</v>
      </c>
      <c r="AE18" s="5" t="s">
        <v>1051</v>
      </c>
      <c r="AF18" s="5">
        <v>3</v>
      </c>
      <c r="AG18" s="5" t="s">
        <v>1063</v>
      </c>
      <c r="AU18" s="7"/>
    </row>
    <row r="19" spans="1:47" ht="63" thickBot="1" x14ac:dyDescent="0.6">
      <c r="A19" s="4">
        <v>45413.615706018521</v>
      </c>
      <c r="B19" s="5" t="s">
        <v>35</v>
      </c>
      <c r="C19" s="5" t="s">
        <v>36</v>
      </c>
      <c r="D19" s="5" t="s">
        <v>101</v>
      </c>
      <c r="E19" s="5" t="s">
        <v>102</v>
      </c>
      <c r="F19" s="5" t="s">
        <v>46</v>
      </c>
      <c r="G19" s="5" t="s">
        <v>58</v>
      </c>
      <c r="H19" s="5">
        <v>5</v>
      </c>
      <c r="I19" s="5">
        <v>4</v>
      </c>
      <c r="J19" s="5">
        <v>5</v>
      </c>
      <c r="K19" s="5">
        <v>5</v>
      </c>
      <c r="L19" s="5">
        <v>3</v>
      </c>
      <c r="M19" s="5">
        <v>4</v>
      </c>
      <c r="N19" s="5">
        <v>4</v>
      </c>
      <c r="O19" s="5">
        <v>2</v>
      </c>
      <c r="P19" s="5">
        <v>4</v>
      </c>
      <c r="Q19" s="5">
        <v>4</v>
      </c>
      <c r="R19" s="5">
        <v>5</v>
      </c>
      <c r="S19" s="5">
        <v>4</v>
      </c>
      <c r="T19" s="5">
        <v>3</v>
      </c>
      <c r="U19" s="5">
        <v>4</v>
      </c>
      <c r="V19" s="5" t="s">
        <v>48</v>
      </c>
      <c r="W19" s="5" t="s">
        <v>49</v>
      </c>
      <c r="X19" s="5"/>
      <c r="Y19" s="5" t="s">
        <v>50</v>
      </c>
      <c r="Z19" s="5"/>
      <c r="AA19" s="5" t="s">
        <v>710</v>
      </c>
      <c r="AB19" s="5">
        <v>5</v>
      </c>
      <c r="AC19" s="5" t="s">
        <v>777</v>
      </c>
      <c r="AD19" s="5" t="s">
        <v>1025</v>
      </c>
      <c r="AE19" s="5" t="s">
        <v>1051</v>
      </c>
      <c r="AF19" s="5">
        <v>4</v>
      </c>
      <c r="AG19" s="5" t="s">
        <v>1075</v>
      </c>
      <c r="AU19" s="7"/>
    </row>
    <row r="20" spans="1:47" ht="25.5" thickBot="1" x14ac:dyDescent="0.6">
      <c r="A20" s="4">
        <v>45413.698113425926</v>
      </c>
      <c r="B20" s="5" t="s">
        <v>35</v>
      </c>
      <c r="C20" s="5" t="s">
        <v>36</v>
      </c>
      <c r="D20" s="5" t="s">
        <v>103</v>
      </c>
      <c r="E20" s="5" t="s">
        <v>103</v>
      </c>
      <c r="F20" s="5" t="s">
        <v>58</v>
      </c>
      <c r="G20" s="5" t="s">
        <v>104</v>
      </c>
      <c r="H20" s="5">
        <v>3</v>
      </c>
      <c r="I20" s="5">
        <v>3</v>
      </c>
      <c r="J20" s="5">
        <v>3</v>
      </c>
      <c r="K20" s="5">
        <v>3</v>
      </c>
      <c r="L20" s="5">
        <v>2</v>
      </c>
      <c r="M20" s="5">
        <v>4</v>
      </c>
      <c r="N20" s="5">
        <v>3</v>
      </c>
      <c r="O20" s="5">
        <v>3</v>
      </c>
      <c r="P20" s="5">
        <v>2</v>
      </c>
      <c r="Q20" s="5">
        <v>3</v>
      </c>
      <c r="R20" s="5">
        <v>2</v>
      </c>
      <c r="S20" s="5">
        <v>2</v>
      </c>
      <c r="T20" s="5">
        <v>2</v>
      </c>
      <c r="U20" s="5">
        <v>4</v>
      </c>
      <c r="V20" s="5" t="s">
        <v>81</v>
      </c>
      <c r="W20" s="5" t="s">
        <v>63</v>
      </c>
      <c r="X20" s="5" t="s">
        <v>48</v>
      </c>
      <c r="Y20" s="5" t="s">
        <v>50</v>
      </c>
      <c r="Z20" s="5"/>
      <c r="AA20" s="5" t="s">
        <v>711</v>
      </c>
      <c r="AB20" s="5">
        <v>4</v>
      </c>
      <c r="AC20" s="5" t="s">
        <v>778</v>
      </c>
      <c r="AD20" s="5" t="s">
        <v>1022</v>
      </c>
      <c r="AE20" s="5" t="s">
        <v>1051</v>
      </c>
      <c r="AF20" s="5">
        <v>4</v>
      </c>
      <c r="AG20" s="5" t="s">
        <v>1071</v>
      </c>
      <c r="AU20" s="7"/>
    </row>
    <row r="21" spans="1:47" ht="50.5" thickBot="1" x14ac:dyDescent="0.6">
      <c r="A21" s="4">
        <v>45413.790937500002</v>
      </c>
      <c r="B21" s="5" t="s">
        <v>35</v>
      </c>
      <c r="C21" s="5" t="s">
        <v>36</v>
      </c>
      <c r="D21" s="5" t="s">
        <v>105</v>
      </c>
      <c r="E21" s="5" t="s">
        <v>106</v>
      </c>
      <c r="F21" s="5" t="s">
        <v>107</v>
      </c>
      <c r="G21" s="5" t="s">
        <v>108</v>
      </c>
      <c r="H21" s="5">
        <v>5</v>
      </c>
      <c r="I21" s="5">
        <v>5</v>
      </c>
      <c r="J21" s="5">
        <v>5</v>
      </c>
      <c r="K21" s="5">
        <v>4</v>
      </c>
      <c r="L21" s="5">
        <v>3</v>
      </c>
      <c r="M21" s="5">
        <v>4</v>
      </c>
      <c r="N21" s="5">
        <v>4</v>
      </c>
      <c r="O21" s="5">
        <v>5</v>
      </c>
      <c r="P21" s="5">
        <v>2</v>
      </c>
      <c r="Q21" s="5">
        <v>4</v>
      </c>
      <c r="R21" s="5">
        <v>4</v>
      </c>
      <c r="S21" s="5">
        <v>4</v>
      </c>
      <c r="T21" s="5">
        <v>5</v>
      </c>
      <c r="U21" s="5">
        <v>5</v>
      </c>
      <c r="V21" s="5" t="s">
        <v>81</v>
      </c>
      <c r="W21" s="5"/>
      <c r="X21" s="5"/>
      <c r="Y21" s="5"/>
      <c r="Z21" s="5"/>
      <c r="AA21" s="5" t="s">
        <v>702</v>
      </c>
      <c r="AB21" s="5">
        <v>3</v>
      </c>
      <c r="AC21" s="5" t="s">
        <v>779</v>
      </c>
      <c r="AD21" s="5" t="s">
        <v>1019</v>
      </c>
      <c r="AE21" s="5" t="s">
        <v>1053</v>
      </c>
      <c r="AF21" s="5">
        <v>5</v>
      </c>
      <c r="AG21" s="5" t="s">
        <v>1064</v>
      </c>
      <c r="AU21" s="7"/>
    </row>
    <row r="22" spans="1:47" ht="38" thickBot="1" x14ac:dyDescent="0.6">
      <c r="A22" s="4">
        <v>45414.68074074074</v>
      </c>
      <c r="B22" s="5" t="s">
        <v>35</v>
      </c>
      <c r="C22" s="5" t="s">
        <v>36</v>
      </c>
      <c r="D22" s="5" t="s">
        <v>109</v>
      </c>
      <c r="E22" s="5" t="s">
        <v>110</v>
      </c>
      <c r="F22" s="5" t="s">
        <v>58</v>
      </c>
      <c r="G22" s="5" t="s">
        <v>58</v>
      </c>
      <c r="H22" s="5">
        <v>4</v>
      </c>
      <c r="I22" s="5">
        <v>5</v>
      </c>
      <c r="J22" s="5">
        <v>5</v>
      </c>
      <c r="K22" s="5">
        <v>3</v>
      </c>
      <c r="L22" s="5">
        <v>4</v>
      </c>
      <c r="M22" s="5">
        <v>2</v>
      </c>
      <c r="N22" s="5">
        <v>2</v>
      </c>
      <c r="O22" s="5">
        <v>5</v>
      </c>
      <c r="P22" s="5">
        <v>3</v>
      </c>
      <c r="Q22" s="5">
        <v>3</v>
      </c>
      <c r="R22" s="5">
        <v>2</v>
      </c>
      <c r="S22" s="5">
        <v>4</v>
      </c>
      <c r="T22" s="5">
        <v>3</v>
      </c>
      <c r="U22" s="5">
        <v>3</v>
      </c>
      <c r="V22" s="5" t="s">
        <v>81</v>
      </c>
      <c r="W22" s="5" t="s">
        <v>50</v>
      </c>
      <c r="X22" s="5" t="s">
        <v>63</v>
      </c>
      <c r="Y22" s="5"/>
      <c r="Z22" s="5" t="s">
        <v>48</v>
      </c>
      <c r="AA22" s="5" t="s">
        <v>712</v>
      </c>
      <c r="AB22" s="5">
        <v>4</v>
      </c>
      <c r="AC22" s="5" t="s">
        <v>780</v>
      </c>
      <c r="AD22" s="5" t="s">
        <v>1026</v>
      </c>
      <c r="AE22" s="5" t="s">
        <v>1051</v>
      </c>
      <c r="AF22" s="5">
        <v>4</v>
      </c>
      <c r="AG22" s="5" t="s">
        <v>1076</v>
      </c>
      <c r="AU22" s="7"/>
    </row>
    <row r="23" spans="1:47" ht="50.5" thickBot="1" x14ac:dyDescent="0.6">
      <c r="A23" s="4">
        <v>45414.699976851851</v>
      </c>
      <c r="B23" s="5" t="s">
        <v>35</v>
      </c>
      <c r="C23" s="5" t="s">
        <v>36</v>
      </c>
      <c r="D23" s="5" t="s">
        <v>111</v>
      </c>
      <c r="E23" s="5" t="s">
        <v>112</v>
      </c>
      <c r="F23" s="5" t="s">
        <v>70</v>
      </c>
      <c r="G23" s="5" t="s">
        <v>58</v>
      </c>
      <c r="H23" s="5">
        <v>5</v>
      </c>
      <c r="I23" s="5">
        <v>5</v>
      </c>
      <c r="J23" s="5">
        <v>4</v>
      </c>
      <c r="K23" s="5">
        <v>5</v>
      </c>
      <c r="L23" s="5">
        <v>5</v>
      </c>
      <c r="M23" s="5">
        <v>5</v>
      </c>
      <c r="N23" s="5">
        <v>5</v>
      </c>
      <c r="O23" s="5">
        <v>4</v>
      </c>
      <c r="P23" s="5">
        <v>3</v>
      </c>
      <c r="Q23" s="5">
        <v>1</v>
      </c>
      <c r="R23" s="5">
        <v>2</v>
      </c>
      <c r="S23" s="5">
        <v>2</v>
      </c>
      <c r="T23" s="5">
        <v>1</v>
      </c>
      <c r="U23" s="5">
        <v>1</v>
      </c>
      <c r="V23" s="5" t="s">
        <v>63</v>
      </c>
      <c r="W23" s="5" t="s">
        <v>81</v>
      </c>
      <c r="X23" s="5"/>
      <c r="Y23" s="5"/>
      <c r="Z23" s="5" t="s">
        <v>95</v>
      </c>
      <c r="AA23" s="5" t="s">
        <v>704</v>
      </c>
      <c r="AB23" s="5">
        <v>3</v>
      </c>
      <c r="AC23" s="5" t="s">
        <v>765</v>
      </c>
      <c r="AD23" s="5" t="s">
        <v>1019</v>
      </c>
      <c r="AE23" s="5" t="s">
        <v>1052</v>
      </c>
      <c r="AF23" s="5">
        <v>3</v>
      </c>
      <c r="AG23" s="5" t="s">
        <v>1077</v>
      </c>
      <c r="AU23" s="7"/>
    </row>
    <row r="24" spans="1:47" ht="50.5" thickBot="1" x14ac:dyDescent="0.6">
      <c r="A24" s="4">
        <v>45414.700833333336</v>
      </c>
      <c r="B24" s="5" t="s">
        <v>35</v>
      </c>
      <c r="C24" s="5" t="s">
        <v>36</v>
      </c>
      <c r="D24" s="5" t="s">
        <v>113</v>
      </c>
      <c r="E24" s="5" t="s">
        <v>114</v>
      </c>
      <c r="F24" s="5" t="s">
        <v>70</v>
      </c>
      <c r="G24" s="5" t="s">
        <v>58</v>
      </c>
      <c r="H24" s="5">
        <v>5</v>
      </c>
      <c r="I24" s="5">
        <v>5</v>
      </c>
      <c r="J24" s="5">
        <v>4</v>
      </c>
      <c r="K24" s="5">
        <v>4</v>
      </c>
      <c r="L24" s="5">
        <v>4</v>
      </c>
      <c r="M24" s="5">
        <v>4</v>
      </c>
      <c r="N24" s="5">
        <v>3</v>
      </c>
      <c r="O24" s="5">
        <v>3</v>
      </c>
      <c r="P24" s="5">
        <v>3</v>
      </c>
      <c r="Q24" s="5">
        <v>3</v>
      </c>
      <c r="R24" s="5">
        <v>3</v>
      </c>
      <c r="S24" s="5">
        <v>3</v>
      </c>
      <c r="T24" s="5">
        <v>2</v>
      </c>
      <c r="U24" s="5">
        <v>1</v>
      </c>
      <c r="V24" s="5" t="s">
        <v>63</v>
      </c>
      <c r="W24" s="5" t="s">
        <v>81</v>
      </c>
      <c r="X24" s="5" t="s">
        <v>95</v>
      </c>
      <c r="Y24" s="5"/>
      <c r="Z24" s="5"/>
      <c r="AA24" s="5" t="s">
        <v>708</v>
      </c>
      <c r="AB24" s="5">
        <v>2</v>
      </c>
      <c r="AC24" s="5" t="s">
        <v>781</v>
      </c>
      <c r="AD24" s="5" t="s">
        <v>1022</v>
      </c>
      <c r="AE24" s="5" t="s">
        <v>1051</v>
      </c>
      <c r="AF24" s="5">
        <v>5</v>
      </c>
      <c r="AG24" s="5" t="s">
        <v>1078</v>
      </c>
      <c r="AU24" s="7"/>
    </row>
    <row r="25" spans="1:47" ht="38" thickBot="1" x14ac:dyDescent="0.6">
      <c r="A25" s="4">
        <v>45414.782546296294</v>
      </c>
      <c r="B25" s="5" t="s">
        <v>35</v>
      </c>
      <c r="C25" s="5" t="s">
        <v>36</v>
      </c>
      <c r="D25" s="5" t="s">
        <v>115</v>
      </c>
      <c r="E25" s="5" t="s">
        <v>116</v>
      </c>
      <c r="F25" s="5" t="s">
        <v>77</v>
      </c>
      <c r="G25" s="5" t="s">
        <v>58</v>
      </c>
      <c r="H25" s="5">
        <v>5</v>
      </c>
      <c r="I25" s="5">
        <v>5</v>
      </c>
      <c r="J25" s="5">
        <v>4</v>
      </c>
      <c r="K25" s="5">
        <v>4</v>
      </c>
      <c r="L25" s="5">
        <v>4</v>
      </c>
      <c r="M25" s="5">
        <v>5</v>
      </c>
      <c r="N25" s="5">
        <v>5</v>
      </c>
      <c r="O25" s="5">
        <v>5</v>
      </c>
      <c r="P25" s="5">
        <v>4</v>
      </c>
      <c r="Q25" s="5">
        <v>5</v>
      </c>
      <c r="R25" s="5">
        <v>5</v>
      </c>
      <c r="S25" s="5">
        <v>4</v>
      </c>
      <c r="T25" s="5">
        <v>4</v>
      </c>
      <c r="U25" s="5">
        <v>5</v>
      </c>
      <c r="V25" s="5"/>
      <c r="W25" s="5"/>
      <c r="X25" s="5" t="s">
        <v>40</v>
      </c>
      <c r="Y25" s="5"/>
      <c r="Z25" s="5"/>
      <c r="AA25" s="5" t="s">
        <v>713</v>
      </c>
      <c r="AB25" s="5">
        <v>3</v>
      </c>
      <c r="AC25" s="5" t="s">
        <v>782</v>
      </c>
      <c r="AD25" s="5" t="s">
        <v>1020</v>
      </c>
      <c r="AE25" s="5" t="s">
        <v>1051</v>
      </c>
      <c r="AF25" s="5">
        <v>4</v>
      </c>
      <c r="AG25" s="5" t="s">
        <v>1067</v>
      </c>
      <c r="AU25" s="7"/>
    </row>
    <row r="26" spans="1:47" ht="50.5" thickBot="1" x14ac:dyDescent="0.6">
      <c r="A26" s="4">
        <v>45415.355532407404</v>
      </c>
      <c r="B26" s="5" t="s">
        <v>35</v>
      </c>
      <c r="C26" s="5" t="s">
        <v>117</v>
      </c>
      <c r="D26" s="5" t="s">
        <v>118</v>
      </c>
      <c r="E26" s="5" t="s">
        <v>118</v>
      </c>
      <c r="F26" s="5" t="s">
        <v>119</v>
      </c>
      <c r="G26" s="5" t="s">
        <v>58</v>
      </c>
      <c r="H26" s="5">
        <v>5</v>
      </c>
      <c r="I26" s="5">
        <v>4</v>
      </c>
      <c r="J26" s="5">
        <v>2</v>
      </c>
      <c r="K26" s="5">
        <v>4</v>
      </c>
      <c r="L26" s="5">
        <v>4</v>
      </c>
      <c r="M26" s="5">
        <v>4</v>
      </c>
      <c r="N26" s="5">
        <v>4</v>
      </c>
      <c r="O26" s="5">
        <v>4</v>
      </c>
      <c r="P26" s="5">
        <v>3</v>
      </c>
      <c r="Q26" s="5">
        <v>4</v>
      </c>
      <c r="R26" s="5">
        <v>3</v>
      </c>
      <c r="S26" s="5">
        <v>4</v>
      </c>
      <c r="T26" s="5">
        <v>4</v>
      </c>
      <c r="U26" s="5">
        <v>4</v>
      </c>
      <c r="V26" s="5" t="s">
        <v>50</v>
      </c>
      <c r="W26" s="5" t="s">
        <v>48</v>
      </c>
      <c r="X26" s="5"/>
      <c r="Y26" s="5" t="s">
        <v>63</v>
      </c>
      <c r="Z26" s="5" t="s">
        <v>81</v>
      </c>
      <c r="AA26" s="5" t="s">
        <v>714</v>
      </c>
      <c r="AB26" s="5">
        <v>1</v>
      </c>
      <c r="AC26" s="5" t="s">
        <v>783</v>
      </c>
      <c r="AD26" s="5" t="s">
        <v>1027</v>
      </c>
      <c r="AE26" s="5" t="s">
        <v>1053</v>
      </c>
      <c r="AF26" s="5">
        <v>3</v>
      </c>
      <c r="AG26" s="5" t="s">
        <v>1079</v>
      </c>
      <c r="AU26" s="7"/>
    </row>
    <row r="27" spans="1:47" ht="63" thickBot="1" x14ac:dyDescent="0.6">
      <c r="A27" s="4">
        <v>45415.380208333336</v>
      </c>
      <c r="B27" s="5" t="s">
        <v>35</v>
      </c>
      <c r="C27" s="5" t="s">
        <v>36</v>
      </c>
      <c r="D27" s="5" t="s">
        <v>120</v>
      </c>
      <c r="E27" s="5" t="s">
        <v>121</v>
      </c>
      <c r="F27" s="5" t="s">
        <v>122</v>
      </c>
      <c r="G27" s="5" t="s">
        <v>104</v>
      </c>
      <c r="H27" s="5">
        <v>3</v>
      </c>
      <c r="I27" s="5">
        <v>3</v>
      </c>
      <c r="J27" s="5">
        <v>3</v>
      </c>
      <c r="K27" s="5">
        <v>3</v>
      </c>
      <c r="L27" s="5">
        <v>3</v>
      </c>
      <c r="M27" s="5">
        <v>3</v>
      </c>
      <c r="N27" s="5">
        <v>3</v>
      </c>
      <c r="O27" s="5">
        <v>3</v>
      </c>
      <c r="P27" s="5">
        <v>3</v>
      </c>
      <c r="Q27" s="5">
        <v>4</v>
      </c>
      <c r="R27" s="5">
        <v>3</v>
      </c>
      <c r="S27" s="5">
        <v>3</v>
      </c>
      <c r="T27" s="5">
        <v>3</v>
      </c>
      <c r="U27" s="5">
        <v>3</v>
      </c>
      <c r="V27" s="5"/>
      <c r="W27" s="5"/>
      <c r="X27" s="5" t="s">
        <v>40</v>
      </c>
      <c r="Y27" s="5"/>
      <c r="Z27" s="5"/>
      <c r="AA27" s="5" t="s">
        <v>701</v>
      </c>
      <c r="AB27" s="5">
        <v>3</v>
      </c>
      <c r="AC27" s="5" t="s">
        <v>784</v>
      </c>
      <c r="AD27" s="5" t="s">
        <v>1020</v>
      </c>
      <c r="AE27" s="5" t="s">
        <v>1051</v>
      </c>
      <c r="AF27" s="5">
        <v>4</v>
      </c>
      <c r="AG27" s="5" t="s">
        <v>1079</v>
      </c>
      <c r="AU27" s="7"/>
    </row>
    <row r="28" spans="1:47" ht="25.5" thickBot="1" x14ac:dyDescent="0.6">
      <c r="A28" s="4">
        <v>45415.663981481484</v>
      </c>
      <c r="B28" s="5" t="s">
        <v>35</v>
      </c>
      <c r="C28" s="5" t="s">
        <v>36</v>
      </c>
      <c r="D28" s="5" t="s">
        <v>123</v>
      </c>
      <c r="E28" s="5" t="s">
        <v>123</v>
      </c>
      <c r="F28" s="5" t="s">
        <v>70</v>
      </c>
      <c r="G28" s="5" t="s">
        <v>58</v>
      </c>
      <c r="H28" s="5">
        <v>4</v>
      </c>
      <c r="I28" s="5">
        <v>5</v>
      </c>
      <c r="J28" s="5">
        <v>2</v>
      </c>
      <c r="K28" s="5">
        <v>4</v>
      </c>
      <c r="L28" s="5">
        <v>5</v>
      </c>
      <c r="M28" s="5">
        <v>2</v>
      </c>
      <c r="N28" s="5">
        <v>3</v>
      </c>
      <c r="O28" s="5">
        <v>5</v>
      </c>
      <c r="P28" s="5">
        <v>2</v>
      </c>
      <c r="Q28" s="5">
        <v>4</v>
      </c>
      <c r="R28" s="5">
        <v>3</v>
      </c>
      <c r="S28" s="5">
        <v>1</v>
      </c>
      <c r="T28" s="5">
        <v>4</v>
      </c>
      <c r="U28" s="5">
        <v>1</v>
      </c>
      <c r="V28" s="5" t="s">
        <v>82</v>
      </c>
      <c r="W28" s="5"/>
      <c r="X28" s="5" t="s">
        <v>100</v>
      </c>
      <c r="Y28" s="5"/>
      <c r="Z28" s="5"/>
      <c r="AA28" s="5" t="s">
        <v>715</v>
      </c>
      <c r="AB28" s="5">
        <v>4</v>
      </c>
      <c r="AC28" s="5" t="s">
        <v>785</v>
      </c>
      <c r="AD28" s="5" t="s">
        <v>1028</v>
      </c>
      <c r="AE28" s="5" t="s">
        <v>1055</v>
      </c>
      <c r="AF28" s="5">
        <v>5</v>
      </c>
      <c r="AG28" s="5" t="s">
        <v>1080</v>
      </c>
      <c r="AU28" s="7"/>
    </row>
    <row r="29" spans="1:47" ht="88" thickBot="1" x14ac:dyDescent="0.6">
      <c r="A29" s="4">
        <v>45415.764606481483</v>
      </c>
      <c r="B29" s="5" t="s">
        <v>35</v>
      </c>
      <c r="C29" s="5" t="s">
        <v>36</v>
      </c>
      <c r="D29" s="5" t="s">
        <v>124</v>
      </c>
      <c r="E29" s="5" t="s">
        <v>125</v>
      </c>
      <c r="F29" s="5" t="s">
        <v>126</v>
      </c>
      <c r="G29" s="5" t="s">
        <v>43</v>
      </c>
      <c r="H29" s="5">
        <v>4</v>
      </c>
      <c r="I29" s="5">
        <v>4</v>
      </c>
      <c r="J29" s="5">
        <v>4</v>
      </c>
      <c r="K29" s="5">
        <v>4</v>
      </c>
      <c r="L29" s="5">
        <v>3</v>
      </c>
      <c r="M29" s="5">
        <v>2</v>
      </c>
      <c r="N29" s="5">
        <v>2</v>
      </c>
      <c r="O29" s="5">
        <v>2</v>
      </c>
      <c r="P29" s="5">
        <v>2</v>
      </c>
      <c r="Q29" s="5">
        <v>1</v>
      </c>
      <c r="R29" s="5">
        <v>2</v>
      </c>
      <c r="S29" s="5">
        <v>2</v>
      </c>
      <c r="T29" s="5">
        <v>1</v>
      </c>
      <c r="U29" s="5">
        <v>2</v>
      </c>
      <c r="V29" s="5" t="s">
        <v>74</v>
      </c>
      <c r="W29" s="5"/>
      <c r="X29" s="5" t="s">
        <v>50</v>
      </c>
      <c r="Y29" s="5"/>
      <c r="Z29" s="5"/>
      <c r="AA29" s="5" t="s">
        <v>716</v>
      </c>
      <c r="AB29" s="5">
        <v>1</v>
      </c>
      <c r="AC29" s="5" t="s">
        <v>786</v>
      </c>
      <c r="AD29" s="5" t="s">
        <v>1029</v>
      </c>
      <c r="AE29" s="5" t="s">
        <v>1051</v>
      </c>
      <c r="AF29" s="5">
        <v>4</v>
      </c>
      <c r="AG29" s="5" t="s">
        <v>1080</v>
      </c>
      <c r="AU29" s="7"/>
    </row>
    <row r="30" spans="1:47" ht="88" thickBot="1" x14ac:dyDescent="0.6">
      <c r="A30" s="4">
        <v>45416.256666666668</v>
      </c>
      <c r="B30" s="5" t="s">
        <v>35</v>
      </c>
      <c r="C30" s="5" t="s">
        <v>36</v>
      </c>
      <c r="D30" s="5" t="s">
        <v>127</v>
      </c>
      <c r="E30" s="5" t="s">
        <v>128</v>
      </c>
      <c r="F30" s="5" t="s">
        <v>129</v>
      </c>
      <c r="G30" s="5" t="s">
        <v>130</v>
      </c>
      <c r="H30" s="5">
        <v>3</v>
      </c>
      <c r="I30" s="5">
        <v>5</v>
      </c>
      <c r="J30" s="5">
        <v>5</v>
      </c>
      <c r="K30" s="5">
        <v>1</v>
      </c>
      <c r="L30" s="5">
        <v>1</v>
      </c>
      <c r="M30" s="5">
        <v>2</v>
      </c>
      <c r="N30" s="5">
        <v>2</v>
      </c>
      <c r="O30" s="5">
        <v>4</v>
      </c>
      <c r="P30" s="5">
        <v>1</v>
      </c>
      <c r="Q30" s="5">
        <v>4</v>
      </c>
      <c r="R30" s="5">
        <v>5</v>
      </c>
      <c r="S30" s="5">
        <v>5</v>
      </c>
      <c r="T30" s="5">
        <v>4</v>
      </c>
      <c r="U30" s="5">
        <v>5</v>
      </c>
      <c r="V30" s="5" t="s">
        <v>74</v>
      </c>
      <c r="W30" s="5"/>
      <c r="X30" s="5"/>
      <c r="Y30" s="5"/>
      <c r="Z30" s="5" t="s">
        <v>50</v>
      </c>
      <c r="AA30" s="5" t="s">
        <v>702</v>
      </c>
      <c r="AB30" s="5">
        <v>1</v>
      </c>
      <c r="AC30" s="5" t="s">
        <v>787</v>
      </c>
      <c r="AD30" s="5" t="s">
        <v>1020</v>
      </c>
      <c r="AE30" s="5" t="s">
        <v>1051</v>
      </c>
      <c r="AF30" s="5">
        <v>5</v>
      </c>
      <c r="AG30" s="5" t="s">
        <v>1068</v>
      </c>
      <c r="AU30" s="7"/>
    </row>
    <row r="31" spans="1:47" ht="50.5" thickBot="1" x14ac:dyDescent="0.6">
      <c r="A31" s="4">
        <v>45418.44568287037</v>
      </c>
      <c r="B31" s="5" t="s">
        <v>35</v>
      </c>
      <c r="C31" s="5" t="s">
        <v>36</v>
      </c>
      <c r="D31" s="5" t="s">
        <v>131</v>
      </c>
      <c r="E31" s="5" t="s">
        <v>132</v>
      </c>
      <c r="F31" s="5" t="s">
        <v>133</v>
      </c>
      <c r="G31" s="5" t="s">
        <v>46</v>
      </c>
      <c r="H31" s="5">
        <v>4</v>
      </c>
      <c r="I31" s="5">
        <v>4</v>
      </c>
      <c r="J31" s="5">
        <v>4</v>
      </c>
      <c r="K31" s="5">
        <v>5</v>
      </c>
      <c r="L31" s="5">
        <v>5</v>
      </c>
      <c r="M31" s="5">
        <v>4</v>
      </c>
      <c r="N31" s="5">
        <v>3</v>
      </c>
      <c r="O31" s="5">
        <v>3</v>
      </c>
      <c r="P31" s="5">
        <v>2</v>
      </c>
      <c r="Q31" s="5">
        <v>4</v>
      </c>
      <c r="R31" s="5">
        <v>3</v>
      </c>
      <c r="S31" s="5">
        <v>3</v>
      </c>
      <c r="T31" s="5">
        <v>2</v>
      </c>
      <c r="U31" s="5">
        <v>2</v>
      </c>
      <c r="V31" s="5"/>
      <c r="W31" s="5" t="s">
        <v>40</v>
      </c>
      <c r="X31" s="5"/>
      <c r="Y31" s="5"/>
      <c r="Z31" s="5"/>
      <c r="AA31" s="5" t="s">
        <v>700</v>
      </c>
      <c r="AB31" s="5">
        <v>2</v>
      </c>
      <c r="AC31" s="5" t="s">
        <v>782</v>
      </c>
      <c r="AD31" s="5" t="s">
        <v>1021</v>
      </c>
      <c r="AE31" s="5" t="s">
        <v>1051</v>
      </c>
      <c r="AF31" s="5">
        <v>4</v>
      </c>
      <c r="AG31" s="5" t="s">
        <v>1066</v>
      </c>
      <c r="AU31" s="7"/>
    </row>
    <row r="32" spans="1:47" ht="38" thickBot="1" x14ac:dyDescent="0.6">
      <c r="A32" s="4">
        <v>45419.010347222225</v>
      </c>
      <c r="B32" s="5" t="s">
        <v>35</v>
      </c>
      <c r="C32" s="5" t="s">
        <v>36</v>
      </c>
      <c r="D32" s="5" t="s">
        <v>134</v>
      </c>
      <c r="E32" s="5" t="s">
        <v>135</v>
      </c>
      <c r="F32" s="5" t="s">
        <v>58</v>
      </c>
      <c r="G32" s="5" t="s">
        <v>53</v>
      </c>
      <c r="H32" s="5">
        <v>4</v>
      </c>
      <c r="I32" s="5">
        <v>5</v>
      </c>
      <c r="J32" s="5">
        <v>5</v>
      </c>
      <c r="K32" s="5">
        <v>3</v>
      </c>
      <c r="L32" s="5">
        <v>4</v>
      </c>
      <c r="M32" s="5">
        <v>3</v>
      </c>
      <c r="N32" s="5">
        <v>2</v>
      </c>
      <c r="O32" s="5">
        <v>3</v>
      </c>
      <c r="P32" s="5">
        <v>4</v>
      </c>
      <c r="Q32" s="5">
        <v>3</v>
      </c>
      <c r="R32" s="5">
        <v>3</v>
      </c>
      <c r="S32" s="5">
        <v>3</v>
      </c>
      <c r="T32" s="5">
        <v>1</v>
      </c>
      <c r="U32" s="5">
        <v>2</v>
      </c>
      <c r="V32" s="5" t="s">
        <v>48</v>
      </c>
      <c r="W32" s="5" t="s">
        <v>136</v>
      </c>
      <c r="X32" s="5"/>
      <c r="Y32" s="5"/>
      <c r="Z32" s="5"/>
      <c r="AA32" s="5" t="s">
        <v>700</v>
      </c>
      <c r="AB32" s="5">
        <v>2</v>
      </c>
      <c r="AC32" s="5" t="s">
        <v>788</v>
      </c>
      <c r="AD32" s="5" t="s">
        <v>1020</v>
      </c>
      <c r="AE32" s="5" t="s">
        <v>1051</v>
      </c>
      <c r="AF32" s="5">
        <v>3</v>
      </c>
      <c r="AG32" s="5" t="s">
        <v>1066</v>
      </c>
      <c r="AU32" s="7"/>
    </row>
    <row r="33" spans="1:47" ht="63" thickBot="1" x14ac:dyDescent="0.6">
      <c r="A33" s="4">
        <v>45419.630810185183</v>
      </c>
      <c r="B33" s="5" t="s">
        <v>35</v>
      </c>
      <c r="C33" s="5" t="s">
        <v>36</v>
      </c>
      <c r="D33" s="5" t="s">
        <v>123</v>
      </c>
      <c r="E33" s="5" t="s">
        <v>137</v>
      </c>
      <c r="F33" s="5" t="s">
        <v>53</v>
      </c>
      <c r="G33" s="5" t="s">
        <v>58</v>
      </c>
      <c r="H33" s="5">
        <v>4</v>
      </c>
      <c r="I33" s="5">
        <v>5</v>
      </c>
      <c r="J33" s="5">
        <v>4</v>
      </c>
      <c r="K33" s="5">
        <v>3</v>
      </c>
      <c r="L33" s="5">
        <v>3</v>
      </c>
      <c r="M33" s="5">
        <v>3</v>
      </c>
      <c r="N33" s="5">
        <v>3</v>
      </c>
      <c r="O33" s="5">
        <v>3</v>
      </c>
      <c r="P33" s="5">
        <v>1</v>
      </c>
      <c r="Q33" s="5">
        <v>2</v>
      </c>
      <c r="R33" s="5">
        <v>2</v>
      </c>
      <c r="S33" s="5">
        <v>1</v>
      </c>
      <c r="T33" s="5">
        <v>2</v>
      </c>
      <c r="U33" s="5">
        <v>1</v>
      </c>
      <c r="V33" s="5" t="s">
        <v>74</v>
      </c>
      <c r="W33" s="5"/>
      <c r="X33" s="5"/>
      <c r="Y33" s="5"/>
      <c r="Z33" s="5"/>
      <c r="AA33" s="5" t="s">
        <v>717</v>
      </c>
      <c r="AB33" s="5">
        <v>1</v>
      </c>
      <c r="AC33" s="5" t="s">
        <v>789</v>
      </c>
      <c r="AD33" s="5" t="s">
        <v>1025</v>
      </c>
      <c r="AE33" s="5" t="s">
        <v>1051</v>
      </c>
      <c r="AF33" s="5">
        <v>4</v>
      </c>
      <c r="AG33" s="5" t="s">
        <v>1080</v>
      </c>
      <c r="AU33" s="7"/>
    </row>
    <row r="34" spans="1:47" ht="63" thickBot="1" x14ac:dyDescent="0.6">
      <c r="A34" s="4">
        <v>45419.632268518515</v>
      </c>
      <c r="B34" s="5" t="s">
        <v>35</v>
      </c>
      <c r="C34" s="5" t="s">
        <v>36</v>
      </c>
      <c r="D34" s="5" t="s">
        <v>109</v>
      </c>
      <c r="E34" s="5" t="s">
        <v>138</v>
      </c>
      <c r="F34" s="5" t="s">
        <v>46</v>
      </c>
      <c r="G34" s="5" t="s">
        <v>58</v>
      </c>
      <c r="H34" s="5">
        <v>3</v>
      </c>
      <c r="I34" s="5">
        <v>4</v>
      </c>
      <c r="J34" s="5">
        <v>3</v>
      </c>
      <c r="K34" s="5">
        <v>4</v>
      </c>
      <c r="L34" s="5">
        <v>4</v>
      </c>
      <c r="M34" s="5">
        <v>4</v>
      </c>
      <c r="N34" s="5">
        <v>4</v>
      </c>
      <c r="O34" s="5">
        <v>3</v>
      </c>
      <c r="P34" s="5">
        <v>3</v>
      </c>
      <c r="Q34" s="5">
        <v>3</v>
      </c>
      <c r="R34" s="5">
        <v>3</v>
      </c>
      <c r="S34" s="5">
        <v>3</v>
      </c>
      <c r="T34" s="5">
        <v>2</v>
      </c>
      <c r="U34" s="5">
        <v>2</v>
      </c>
      <c r="V34" s="5"/>
      <c r="W34" s="5" t="s">
        <v>136</v>
      </c>
      <c r="X34" s="5" t="s">
        <v>48</v>
      </c>
      <c r="Y34" s="5"/>
      <c r="Z34" s="5"/>
      <c r="AA34" s="5" t="s">
        <v>718</v>
      </c>
      <c r="AB34" s="5">
        <v>2</v>
      </c>
      <c r="AC34" s="5" t="s">
        <v>790</v>
      </c>
      <c r="AD34" s="5" t="s">
        <v>1022</v>
      </c>
      <c r="AE34" s="5" t="s">
        <v>1051</v>
      </c>
      <c r="AF34" s="5">
        <v>3</v>
      </c>
      <c r="AG34" s="5" t="s">
        <v>1063</v>
      </c>
      <c r="AU34" s="7"/>
    </row>
    <row r="35" spans="1:47" ht="63" thickBot="1" x14ac:dyDescent="0.6">
      <c r="A35" s="4">
        <v>45419.634733796294</v>
      </c>
      <c r="B35" s="5" t="s">
        <v>35</v>
      </c>
      <c r="C35" s="5" t="s">
        <v>36</v>
      </c>
      <c r="D35" s="5" t="s">
        <v>139</v>
      </c>
      <c r="E35" s="5" t="s">
        <v>140</v>
      </c>
      <c r="F35" s="5" t="s">
        <v>141</v>
      </c>
      <c r="G35" s="5" t="s">
        <v>58</v>
      </c>
      <c r="H35" s="5">
        <v>5</v>
      </c>
      <c r="I35" s="5">
        <v>5</v>
      </c>
      <c r="J35" s="5">
        <v>5</v>
      </c>
      <c r="K35" s="5">
        <v>1</v>
      </c>
      <c r="L35" s="5">
        <v>5</v>
      </c>
      <c r="M35" s="5">
        <v>5</v>
      </c>
      <c r="N35" s="5">
        <v>5</v>
      </c>
      <c r="O35" s="5">
        <v>5</v>
      </c>
      <c r="P35" s="5">
        <v>5</v>
      </c>
      <c r="Q35" s="5">
        <v>5</v>
      </c>
      <c r="R35" s="5">
        <v>5</v>
      </c>
      <c r="S35" s="5">
        <v>5</v>
      </c>
      <c r="T35" s="5">
        <v>5</v>
      </c>
      <c r="U35" s="5">
        <v>5</v>
      </c>
      <c r="V35" s="5" t="s">
        <v>40</v>
      </c>
      <c r="W35" s="5"/>
      <c r="X35" s="5"/>
      <c r="Y35" s="5"/>
      <c r="Z35" s="5"/>
      <c r="AA35" s="5" t="s">
        <v>711</v>
      </c>
      <c r="AB35" s="5">
        <v>5</v>
      </c>
      <c r="AC35" s="5" t="s">
        <v>791</v>
      </c>
      <c r="AD35" s="5" t="s">
        <v>1022</v>
      </c>
      <c r="AE35" s="5" t="s">
        <v>1053</v>
      </c>
      <c r="AF35" s="5">
        <v>5</v>
      </c>
      <c r="AG35" s="5" t="s">
        <v>1081</v>
      </c>
      <c r="AU35" s="7"/>
    </row>
    <row r="36" spans="1:47" ht="63" thickBot="1" x14ac:dyDescent="0.6">
      <c r="A36" s="4">
        <v>45419.635324074072</v>
      </c>
      <c r="B36" s="5" t="s">
        <v>35</v>
      </c>
      <c r="C36" s="5" t="s">
        <v>36</v>
      </c>
      <c r="D36" s="5" t="s">
        <v>142</v>
      </c>
      <c r="E36" s="5" t="s">
        <v>143</v>
      </c>
      <c r="F36" s="5" t="s">
        <v>53</v>
      </c>
      <c r="G36" s="5" t="s">
        <v>58</v>
      </c>
      <c r="H36" s="5">
        <v>5</v>
      </c>
      <c r="I36" s="5">
        <v>5</v>
      </c>
      <c r="J36" s="5">
        <v>3</v>
      </c>
      <c r="K36" s="5">
        <v>3</v>
      </c>
      <c r="L36" s="5">
        <v>4</v>
      </c>
      <c r="M36" s="5">
        <v>5</v>
      </c>
      <c r="N36" s="5">
        <v>5</v>
      </c>
      <c r="O36" s="5">
        <v>4</v>
      </c>
      <c r="P36" s="5">
        <v>2</v>
      </c>
      <c r="Q36" s="5">
        <v>2</v>
      </c>
      <c r="R36" s="5">
        <v>5</v>
      </c>
      <c r="S36" s="5">
        <v>3</v>
      </c>
      <c r="T36" s="5">
        <v>2</v>
      </c>
      <c r="U36" s="5">
        <v>3</v>
      </c>
      <c r="V36" s="5" t="s">
        <v>60</v>
      </c>
      <c r="W36" s="5" t="s">
        <v>63</v>
      </c>
      <c r="X36" s="5" t="s">
        <v>50</v>
      </c>
      <c r="Y36" s="5"/>
      <c r="Z36" s="5"/>
      <c r="AA36" s="5" t="s">
        <v>704</v>
      </c>
      <c r="AB36" s="5">
        <v>4</v>
      </c>
      <c r="AC36" s="5" t="s">
        <v>792</v>
      </c>
      <c r="AD36" s="5" t="s">
        <v>1020</v>
      </c>
      <c r="AE36" s="5" t="s">
        <v>1051</v>
      </c>
      <c r="AF36" s="5">
        <v>4</v>
      </c>
      <c r="AG36" s="5" t="s">
        <v>1082</v>
      </c>
      <c r="AU36" s="7"/>
    </row>
    <row r="37" spans="1:47" ht="25.5" thickBot="1" x14ac:dyDescent="0.6">
      <c r="A37" s="4">
        <v>45419.635775462964</v>
      </c>
      <c r="B37" s="5" t="s">
        <v>35</v>
      </c>
      <c r="C37" s="5" t="s">
        <v>83</v>
      </c>
      <c r="D37" s="5" t="s">
        <v>103</v>
      </c>
      <c r="E37" s="5" t="s">
        <v>103</v>
      </c>
      <c r="F37" s="5" t="s">
        <v>70</v>
      </c>
      <c r="G37" s="5" t="s">
        <v>58</v>
      </c>
      <c r="H37" s="5">
        <v>5</v>
      </c>
      <c r="I37" s="5">
        <v>1</v>
      </c>
      <c r="J37" s="5">
        <v>5</v>
      </c>
      <c r="K37" s="5">
        <v>1</v>
      </c>
      <c r="L37" s="5">
        <v>5</v>
      </c>
      <c r="M37" s="5">
        <v>5</v>
      </c>
      <c r="N37" s="5">
        <v>5</v>
      </c>
      <c r="O37" s="5">
        <v>5</v>
      </c>
      <c r="P37" s="5">
        <v>3</v>
      </c>
      <c r="Q37" s="5">
        <v>2</v>
      </c>
      <c r="R37" s="5">
        <v>1</v>
      </c>
      <c r="S37" s="5">
        <v>1</v>
      </c>
      <c r="T37" s="5">
        <v>3</v>
      </c>
      <c r="U37" s="5">
        <v>1</v>
      </c>
      <c r="V37" s="5" t="s">
        <v>50</v>
      </c>
      <c r="W37" s="5"/>
      <c r="X37" s="5" t="s">
        <v>74</v>
      </c>
      <c r="Y37" s="5"/>
      <c r="Z37" s="5"/>
      <c r="AA37" s="5" t="s">
        <v>704</v>
      </c>
      <c r="AB37" s="5">
        <v>2</v>
      </c>
      <c r="AC37" s="5" t="s">
        <v>788</v>
      </c>
      <c r="AD37" s="5" t="s">
        <v>1020</v>
      </c>
      <c r="AE37" s="5" t="s">
        <v>1051</v>
      </c>
      <c r="AF37" s="5">
        <v>3</v>
      </c>
      <c r="AG37" s="5" t="s">
        <v>1083</v>
      </c>
      <c r="AU37" s="7"/>
    </row>
    <row r="38" spans="1:47" ht="50.5" thickBot="1" x14ac:dyDescent="0.6">
      <c r="A38" s="4">
        <v>45419.635983796295</v>
      </c>
      <c r="B38" s="5" t="s">
        <v>35</v>
      </c>
      <c r="C38" s="5" t="s">
        <v>36</v>
      </c>
      <c r="D38" s="5" t="s">
        <v>144</v>
      </c>
      <c r="E38" s="5" t="s">
        <v>145</v>
      </c>
      <c r="F38" s="5" t="s">
        <v>46</v>
      </c>
      <c r="G38" s="5" t="s">
        <v>58</v>
      </c>
      <c r="H38" s="5">
        <v>5</v>
      </c>
      <c r="I38" s="5">
        <v>4</v>
      </c>
      <c r="J38" s="5">
        <v>4</v>
      </c>
      <c r="K38" s="5">
        <v>4</v>
      </c>
      <c r="L38" s="5">
        <v>4</v>
      </c>
      <c r="M38" s="5">
        <v>5</v>
      </c>
      <c r="N38" s="5">
        <v>5</v>
      </c>
      <c r="O38" s="5">
        <v>5</v>
      </c>
      <c r="P38" s="5">
        <v>4</v>
      </c>
      <c r="Q38" s="5">
        <v>4</v>
      </c>
      <c r="R38" s="5">
        <v>4</v>
      </c>
      <c r="S38" s="5">
        <v>4</v>
      </c>
      <c r="T38" s="5">
        <v>3</v>
      </c>
      <c r="U38" s="5">
        <v>3</v>
      </c>
      <c r="V38" s="5" t="s">
        <v>81</v>
      </c>
      <c r="W38" s="5" t="s">
        <v>82</v>
      </c>
      <c r="X38" s="5"/>
      <c r="Y38" s="5"/>
      <c r="Z38" s="5" t="s">
        <v>50</v>
      </c>
      <c r="AA38" s="5" t="s">
        <v>704</v>
      </c>
      <c r="AB38" s="5">
        <v>3</v>
      </c>
      <c r="AC38" s="5" t="s">
        <v>793</v>
      </c>
      <c r="AD38" s="5" t="s">
        <v>1020</v>
      </c>
      <c r="AE38" s="5" t="s">
        <v>1051</v>
      </c>
      <c r="AF38" s="5">
        <v>4</v>
      </c>
      <c r="AG38" s="5" t="s">
        <v>1084</v>
      </c>
      <c r="AU38" s="7"/>
    </row>
    <row r="39" spans="1:47" ht="63" thickBot="1" x14ac:dyDescent="0.6">
      <c r="A39" s="4">
        <v>45419.636631944442</v>
      </c>
      <c r="B39" s="5" t="s">
        <v>35</v>
      </c>
      <c r="C39" s="5" t="s">
        <v>36</v>
      </c>
      <c r="D39" s="5" t="s">
        <v>139</v>
      </c>
      <c r="E39" s="5" t="s">
        <v>146</v>
      </c>
      <c r="F39" s="5" t="s">
        <v>46</v>
      </c>
      <c r="G39" s="5" t="s">
        <v>58</v>
      </c>
      <c r="H39" s="5">
        <v>4</v>
      </c>
      <c r="I39" s="5">
        <v>5</v>
      </c>
      <c r="J39" s="5">
        <v>2</v>
      </c>
      <c r="K39" s="5">
        <v>5</v>
      </c>
      <c r="L39" s="5">
        <v>3</v>
      </c>
      <c r="M39" s="5">
        <v>4</v>
      </c>
      <c r="N39" s="5">
        <v>4</v>
      </c>
      <c r="O39" s="5">
        <v>4</v>
      </c>
      <c r="P39" s="5">
        <v>2</v>
      </c>
      <c r="Q39" s="5">
        <v>5</v>
      </c>
      <c r="R39" s="5">
        <v>5</v>
      </c>
      <c r="S39" s="5">
        <v>5</v>
      </c>
      <c r="T39" s="5">
        <v>5</v>
      </c>
      <c r="U39" s="5">
        <v>5</v>
      </c>
      <c r="V39" s="5" t="s">
        <v>63</v>
      </c>
      <c r="W39" s="5" t="s">
        <v>147</v>
      </c>
      <c r="X39" s="5"/>
      <c r="Y39" s="5"/>
      <c r="Z39" s="5"/>
      <c r="AA39" s="5" t="s">
        <v>704</v>
      </c>
      <c r="AB39" s="5">
        <v>4</v>
      </c>
      <c r="AC39" s="5" t="s">
        <v>782</v>
      </c>
      <c r="AD39" s="5" t="s">
        <v>1019</v>
      </c>
      <c r="AE39" s="5" t="s">
        <v>1053</v>
      </c>
      <c r="AF39" s="5">
        <v>5</v>
      </c>
      <c r="AG39" s="5" t="s">
        <v>1064</v>
      </c>
      <c r="AU39" s="7"/>
    </row>
    <row r="40" spans="1:47" ht="25.5" thickBot="1" x14ac:dyDescent="0.6">
      <c r="A40" s="4">
        <v>45419.636770833335</v>
      </c>
      <c r="B40" s="5" t="s">
        <v>35</v>
      </c>
      <c r="C40" s="5" t="s">
        <v>36</v>
      </c>
      <c r="D40" s="5" t="s">
        <v>148</v>
      </c>
      <c r="E40" s="5" t="s">
        <v>103</v>
      </c>
      <c r="F40" s="5" t="s">
        <v>70</v>
      </c>
      <c r="G40" s="5" t="s">
        <v>70</v>
      </c>
      <c r="H40" s="5">
        <v>4</v>
      </c>
      <c r="I40" s="5">
        <v>5</v>
      </c>
      <c r="J40" s="5">
        <v>4</v>
      </c>
      <c r="K40" s="5">
        <v>5</v>
      </c>
      <c r="L40" s="5">
        <v>4</v>
      </c>
      <c r="M40" s="5">
        <v>5</v>
      </c>
      <c r="N40" s="5">
        <v>4</v>
      </c>
      <c r="O40" s="5">
        <v>4</v>
      </c>
      <c r="P40" s="5">
        <v>3</v>
      </c>
      <c r="Q40" s="5">
        <v>4</v>
      </c>
      <c r="R40" s="5">
        <v>4</v>
      </c>
      <c r="S40" s="5">
        <v>4</v>
      </c>
      <c r="T40" s="5">
        <v>4</v>
      </c>
      <c r="U40" s="5">
        <v>4</v>
      </c>
      <c r="V40" s="5"/>
      <c r="W40" s="5" t="s">
        <v>60</v>
      </c>
      <c r="X40" s="5" t="s">
        <v>59</v>
      </c>
      <c r="Y40" s="5"/>
      <c r="Z40" s="5"/>
      <c r="AA40" s="5" t="s">
        <v>719</v>
      </c>
      <c r="AB40" s="5">
        <v>3</v>
      </c>
      <c r="AC40" s="5" t="s">
        <v>794</v>
      </c>
      <c r="AD40" s="5" t="s">
        <v>1019</v>
      </c>
      <c r="AE40" s="5" t="s">
        <v>1053</v>
      </c>
      <c r="AF40" s="5">
        <v>5</v>
      </c>
      <c r="AG40" s="5" t="s">
        <v>1085</v>
      </c>
      <c r="AU40" s="7"/>
    </row>
    <row r="41" spans="1:47" ht="63" thickBot="1" x14ac:dyDescent="0.6">
      <c r="A41" s="4">
        <v>45419.63690972222</v>
      </c>
      <c r="B41" s="5" t="s">
        <v>35</v>
      </c>
      <c r="C41" s="5" t="s">
        <v>36</v>
      </c>
      <c r="D41" s="5" t="s">
        <v>149</v>
      </c>
      <c r="E41" s="5" t="s">
        <v>150</v>
      </c>
      <c r="F41" s="5" t="s">
        <v>151</v>
      </c>
      <c r="G41" s="5" t="s">
        <v>152</v>
      </c>
      <c r="H41" s="5">
        <v>5</v>
      </c>
      <c r="I41" s="5">
        <v>1</v>
      </c>
      <c r="J41" s="5">
        <v>3</v>
      </c>
      <c r="K41" s="5">
        <v>1</v>
      </c>
      <c r="L41" s="5">
        <v>5</v>
      </c>
      <c r="M41" s="5">
        <v>4</v>
      </c>
      <c r="N41" s="5">
        <v>2</v>
      </c>
      <c r="O41" s="5">
        <v>2</v>
      </c>
      <c r="P41" s="5">
        <v>2</v>
      </c>
      <c r="Q41" s="5">
        <v>3</v>
      </c>
      <c r="R41" s="5">
        <v>2</v>
      </c>
      <c r="S41" s="5">
        <v>2</v>
      </c>
      <c r="T41" s="5">
        <v>1</v>
      </c>
      <c r="U41" s="5">
        <v>2</v>
      </c>
      <c r="V41" s="5" t="s">
        <v>100</v>
      </c>
      <c r="W41" s="5"/>
      <c r="X41" s="5" t="s">
        <v>82</v>
      </c>
      <c r="Y41" s="5"/>
      <c r="Z41" s="5"/>
      <c r="AA41" s="5" t="s">
        <v>704</v>
      </c>
      <c r="AB41" s="5">
        <v>2</v>
      </c>
      <c r="AC41" s="5" t="s">
        <v>795</v>
      </c>
      <c r="AD41" s="5" t="s">
        <v>1024</v>
      </c>
      <c r="AE41" s="5" t="s">
        <v>1051</v>
      </c>
      <c r="AF41" s="5">
        <v>3</v>
      </c>
      <c r="AG41" s="5" t="s">
        <v>1068</v>
      </c>
      <c r="AU41" s="7"/>
    </row>
    <row r="42" spans="1:47" ht="63" thickBot="1" x14ac:dyDescent="0.6">
      <c r="A42" s="4">
        <v>45419.637384259258</v>
      </c>
      <c r="B42" s="5" t="s">
        <v>35</v>
      </c>
      <c r="C42" s="5" t="s">
        <v>36</v>
      </c>
      <c r="D42" s="5" t="s">
        <v>139</v>
      </c>
      <c r="E42" s="5" t="s">
        <v>143</v>
      </c>
      <c r="F42" s="5" t="s">
        <v>46</v>
      </c>
      <c r="G42" s="5" t="s">
        <v>58</v>
      </c>
      <c r="H42" s="5">
        <v>4</v>
      </c>
      <c r="I42" s="5">
        <v>3</v>
      </c>
      <c r="J42" s="5">
        <v>4</v>
      </c>
      <c r="K42" s="5">
        <v>3</v>
      </c>
      <c r="L42" s="5">
        <v>3</v>
      </c>
      <c r="M42" s="5">
        <v>3</v>
      </c>
      <c r="N42" s="5">
        <v>3</v>
      </c>
      <c r="O42" s="5">
        <v>3</v>
      </c>
      <c r="P42" s="5">
        <v>3</v>
      </c>
      <c r="Q42" s="5">
        <v>4</v>
      </c>
      <c r="R42" s="5">
        <v>3</v>
      </c>
      <c r="S42" s="5">
        <v>4</v>
      </c>
      <c r="T42" s="5">
        <v>3</v>
      </c>
      <c r="U42" s="5">
        <v>3</v>
      </c>
      <c r="V42" s="5" t="s">
        <v>81</v>
      </c>
      <c r="W42" s="5" t="s">
        <v>82</v>
      </c>
      <c r="X42" s="5" t="s">
        <v>50</v>
      </c>
      <c r="Y42" s="5"/>
      <c r="Z42" s="5"/>
      <c r="AA42" s="5" t="s">
        <v>712</v>
      </c>
      <c r="AB42" s="5">
        <v>2</v>
      </c>
      <c r="AC42" s="5" t="s">
        <v>796</v>
      </c>
      <c r="AD42" s="5" t="s">
        <v>1020</v>
      </c>
      <c r="AE42" s="5" t="s">
        <v>1051</v>
      </c>
      <c r="AF42" s="5">
        <v>4</v>
      </c>
      <c r="AG42" s="5" t="s">
        <v>1066</v>
      </c>
      <c r="AU42" s="7"/>
    </row>
    <row r="43" spans="1:47" ht="25.5" thickBot="1" x14ac:dyDescent="0.6">
      <c r="A43" s="4">
        <v>45419.637557870374</v>
      </c>
      <c r="B43" s="5" t="s">
        <v>35</v>
      </c>
      <c r="C43" s="5" t="s">
        <v>36</v>
      </c>
      <c r="D43" s="5" t="s">
        <v>153</v>
      </c>
      <c r="E43" s="5" t="s">
        <v>154</v>
      </c>
      <c r="F43" s="5" t="s">
        <v>53</v>
      </c>
      <c r="G43" s="5" t="s">
        <v>53</v>
      </c>
      <c r="H43" s="5">
        <v>4</v>
      </c>
      <c r="I43" s="5">
        <v>3</v>
      </c>
      <c r="J43" s="5">
        <v>3</v>
      </c>
      <c r="K43" s="5">
        <v>2</v>
      </c>
      <c r="L43" s="5">
        <v>4</v>
      </c>
      <c r="M43" s="5">
        <v>3</v>
      </c>
      <c r="N43" s="5">
        <v>3</v>
      </c>
      <c r="O43" s="5">
        <v>3</v>
      </c>
      <c r="P43" s="5">
        <v>2</v>
      </c>
      <c r="Q43" s="5">
        <v>2</v>
      </c>
      <c r="R43" s="5">
        <v>2</v>
      </c>
      <c r="S43" s="5">
        <v>2</v>
      </c>
      <c r="T43" s="5">
        <v>2</v>
      </c>
      <c r="U43" s="5">
        <v>3</v>
      </c>
      <c r="V43" s="5" t="s">
        <v>81</v>
      </c>
      <c r="W43" s="5" t="s">
        <v>59</v>
      </c>
      <c r="X43" s="5" t="s">
        <v>48</v>
      </c>
      <c r="Y43" s="5"/>
      <c r="Z43" s="5"/>
      <c r="AA43" s="5" t="s">
        <v>711</v>
      </c>
      <c r="AB43" s="5">
        <v>2</v>
      </c>
      <c r="AC43" s="5" t="s">
        <v>797</v>
      </c>
      <c r="AD43" s="5" t="s">
        <v>1022</v>
      </c>
      <c r="AE43" s="5" t="s">
        <v>1053</v>
      </c>
      <c r="AF43" s="5">
        <v>3</v>
      </c>
      <c r="AG43" s="5" t="s">
        <v>1080</v>
      </c>
      <c r="AU43" s="7"/>
    </row>
    <row r="44" spans="1:47" ht="50.5" thickBot="1" x14ac:dyDescent="0.6">
      <c r="A44" s="4">
        <v>45419.63821759259</v>
      </c>
      <c r="B44" s="5" t="s">
        <v>35</v>
      </c>
      <c r="C44" s="5" t="s">
        <v>36</v>
      </c>
      <c r="D44" s="5" t="s">
        <v>109</v>
      </c>
      <c r="E44" s="5" t="s">
        <v>155</v>
      </c>
      <c r="F44" s="5" t="s">
        <v>46</v>
      </c>
      <c r="G44" s="5" t="s">
        <v>58</v>
      </c>
      <c r="H44" s="5">
        <v>5</v>
      </c>
      <c r="I44" s="5">
        <v>5</v>
      </c>
      <c r="J44" s="5">
        <v>3</v>
      </c>
      <c r="K44" s="5">
        <v>4</v>
      </c>
      <c r="L44" s="5">
        <v>5</v>
      </c>
      <c r="M44" s="5">
        <v>5</v>
      </c>
      <c r="N44" s="5">
        <v>5</v>
      </c>
      <c r="O44" s="5">
        <v>4</v>
      </c>
      <c r="P44" s="5">
        <v>4</v>
      </c>
      <c r="Q44" s="5">
        <v>4</v>
      </c>
      <c r="R44" s="5">
        <v>5</v>
      </c>
      <c r="S44" s="5">
        <v>5</v>
      </c>
      <c r="T44" s="5">
        <v>3</v>
      </c>
      <c r="U44" s="5">
        <v>4</v>
      </c>
      <c r="V44" s="5" t="s">
        <v>81</v>
      </c>
      <c r="W44" s="5"/>
      <c r="X44" s="5"/>
      <c r="Y44" s="5"/>
      <c r="Z44" s="5" t="s">
        <v>156</v>
      </c>
      <c r="AA44" s="5" t="s">
        <v>720</v>
      </c>
      <c r="AB44" s="5">
        <v>5</v>
      </c>
      <c r="AC44" s="5" t="s">
        <v>798</v>
      </c>
      <c r="AD44" s="5" t="s">
        <v>1022</v>
      </c>
      <c r="AE44" s="5" t="s">
        <v>1051</v>
      </c>
      <c r="AF44" s="5">
        <v>5</v>
      </c>
      <c r="AG44" s="5" t="s">
        <v>1066</v>
      </c>
      <c r="AU44" s="7"/>
    </row>
    <row r="45" spans="1:47" ht="63" thickBot="1" x14ac:dyDescent="0.6">
      <c r="A45" s="4">
        <v>45419.639351851853</v>
      </c>
      <c r="B45" s="5" t="s">
        <v>35</v>
      </c>
      <c r="C45" s="5" t="s">
        <v>36</v>
      </c>
      <c r="D45" s="5" t="s">
        <v>103</v>
      </c>
      <c r="E45" s="5" t="s">
        <v>103</v>
      </c>
      <c r="F45" s="5" t="s">
        <v>70</v>
      </c>
      <c r="G45" s="5" t="s">
        <v>58</v>
      </c>
      <c r="H45" s="5">
        <v>4</v>
      </c>
      <c r="I45" s="5">
        <v>4</v>
      </c>
      <c r="J45" s="5">
        <v>4</v>
      </c>
      <c r="K45" s="5">
        <v>4</v>
      </c>
      <c r="L45" s="5">
        <v>4</v>
      </c>
      <c r="M45" s="5">
        <v>4</v>
      </c>
      <c r="N45" s="5">
        <v>4</v>
      </c>
      <c r="O45" s="5">
        <v>4</v>
      </c>
      <c r="P45" s="5">
        <v>4</v>
      </c>
      <c r="Q45" s="5">
        <v>4</v>
      </c>
      <c r="R45" s="5">
        <v>4</v>
      </c>
      <c r="S45" s="5">
        <v>4</v>
      </c>
      <c r="T45" s="5">
        <v>4</v>
      </c>
      <c r="U45" s="5">
        <v>4</v>
      </c>
      <c r="V45" s="5"/>
      <c r="W45" s="5" t="s">
        <v>136</v>
      </c>
      <c r="X45" s="5"/>
      <c r="Y45" s="5"/>
      <c r="Z45" s="5"/>
      <c r="AA45" s="5" t="s">
        <v>712</v>
      </c>
      <c r="AB45" s="5">
        <v>2</v>
      </c>
      <c r="AC45" s="5" t="s">
        <v>799</v>
      </c>
      <c r="AD45" s="5" t="s">
        <v>1020</v>
      </c>
      <c r="AE45" s="5" t="s">
        <v>1051</v>
      </c>
      <c r="AF45" s="5">
        <v>4</v>
      </c>
      <c r="AG45" s="5" t="s">
        <v>1086</v>
      </c>
      <c r="AU45" s="7"/>
    </row>
    <row r="46" spans="1:47" ht="50.5" thickBot="1" x14ac:dyDescent="0.6">
      <c r="A46" s="4">
        <v>45419.641863425924</v>
      </c>
      <c r="B46" s="5" t="s">
        <v>35</v>
      </c>
      <c r="C46" s="5" t="s">
        <v>117</v>
      </c>
      <c r="D46" s="5" t="s">
        <v>157</v>
      </c>
      <c r="E46" s="5" t="s">
        <v>158</v>
      </c>
      <c r="F46" s="5" t="s">
        <v>159</v>
      </c>
      <c r="G46" s="5" t="s">
        <v>58</v>
      </c>
      <c r="H46" s="5">
        <v>4</v>
      </c>
      <c r="I46" s="5">
        <v>4</v>
      </c>
      <c r="J46" s="5">
        <v>4</v>
      </c>
      <c r="K46" s="5">
        <v>4</v>
      </c>
      <c r="L46" s="5">
        <v>4</v>
      </c>
      <c r="M46" s="5">
        <v>3</v>
      </c>
      <c r="N46" s="5">
        <v>3</v>
      </c>
      <c r="O46" s="5">
        <v>4</v>
      </c>
      <c r="P46" s="5">
        <v>4</v>
      </c>
      <c r="Q46" s="5">
        <v>3</v>
      </c>
      <c r="R46" s="5">
        <v>4</v>
      </c>
      <c r="S46" s="5">
        <v>4</v>
      </c>
      <c r="T46" s="5">
        <v>3</v>
      </c>
      <c r="U46" s="5">
        <v>4</v>
      </c>
      <c r="V46" s="5"/>
      <c r="W46" s="5" t="s">
        <v>59</v>
      </c>
      <c r="X46" s="5" t="s">
        <v>60</v>
      </c>
      <c r="Y46" s="5"/>
      <c r="Z46" s="5"/>
      <c r="AA46" s="5" t="s">
        <v>721</v>
      </c>
      <c r="AB46" s="5">
        <v>3</v>
      </c>
      <c r="AC46" s="5" t="s">
        <v>800</v>
      </c>
      <c r="AD46" s="5" t="s">
        <v>1027</v>
      </c>
      <c r="AE46" s="5" t="s">
        <v>1053</v>
      </c>
      <c r="AF46" s="5">
        <v>5</v>
      </c>
      <c r="AG46" s="5" t="s">
        <v>1080</v>
      </c>
      <c r="AU46" s="7"/>
    </row>
    <row r="47" spans="1:47" ht="25.5" thickBot="1" x14ac:dyDescent="0.6">
      <c r="A47" s="4">
        <v>45419.64271990741</v>
      </c>
      <c r="B47" s="5" t="s">
        <v>35</v>
      </c>
      <c r="C47" s="5" t="s">
        <v>36</v>
      </c>
      <c r="D47" s="5" t="s">
        <v>103</v>
      </c>
      <c r="E47" s="5" t="s">
        <v>103</v>
      </c>
      <c r="F47" s="5" t="s">
        <v>160</v>
      </c>
      <c r="G47" s="5" t="s">
        <v>58</v>
      </c>
      <c r="H47" s="5">
        <v>5</v>
      </c>
      <c r="I47" s="5">
        <v>3</v>
      </c>
      <c r="J47" s="5">
        <v>2</v>
      </c>
      <c r="K47" s="5">
        <v>3</v>
      </c>
      <c r="L47" s="5">
        <v>4</v>
      </c>
      <c r="M47" s="5">
        <v>4</v>
      </c>
      <c r="N47" s="5">
        <v>4</v>
      </c>
      <c r="O47" s="5">
        <v>3</v>
      </c>
      <c r="P47" s="5">
        <v>2</v>
      </c>
      <c r="Q47" s="5">
        <v>1</v>
      </c>
      <c r="R47" s="5">
        <v>4</v>
      </c>
      <c r="S47" s="5">
        <v>4</v>
      </c>
      <c r="T47" s="5">
        <v>1</v>
      </c>
      <c r="U47" s="5">
        <v>4</v>
      </c>
      <c r="V47" s="5"/>
      <c r="W47" s="5" t="s">
        <v>59</v>
      </c>
      <c r="X47" s="5" t="s">
        <v>60</v>
      </c>
      <c r="Y47" s="5"/>
      <c r="Z47" s="5"/>
      <c r="AA47" s="5" t="s">
        <v>711</v>
      </c>
      <c r="AB47" s="5">
        <v>3</v>
      </c>
      <c r="AC47" s="5" t="s">
        <v>788</v>
      </c>
      <c r="AD47" s="5" t="s">
        <v>1022</v>
      </c>
      <c r="AE47" s="5" t="s">
        <v>1051</v>
      </c>
      <c r="AF47" s="5">
        <v>4</v>
      </c>
      <c r="AG47" s="5" t="s">
        <v>1068</v>
      </c>
      <c r="AU47" s="7"/>
    </row>
    <row r="48" spans="1:47" ht="50.5" thickBot="1" x14ac:dyDescent="0.6">
      <c r="A48" s="4">
        <v>45419.644780092596</v>
      </c>
      <c r="B48" s="5" t="s">
        <v>35</v>
      </c>
      <c r="C48" s="5" t="s">
        <v>36</v>
      </c>
      <c r="D48" s="5" t="s">
        <v>161</v>
      </c>
      <c r="E48" s="5" t="s">
        <v>162</v>
      </c>
      <c r="F48" s="5" t="s">
        <v>53</v>
      </c>
      <c r="G48" s="5" t="s">
        <v>58</v>
      </c>
      <c r="H48" s="5">
        <v>4</v>
      </c>
      <c r="I48" s="5">
        <v>5</v>
      </c>
      <c r="J48" s="5">
        <v>4</v>
      </c>
      <c r="K48" s="5">
        <v>3</v>
      </c>
      <c r="L48" s="5">
        <v>4</v>
      </c>
      <c r="M48" s="5">
        <v>4</v>
      </c>
      <c r="N48" s="5">
        <v>4</v>
      </c>
      <c r="O48" s="5">
        <v>3</v>
      </c>
      <c r="P48" s="5">
        <v>3</v>
      </c>
      <c r="Q48" s="5">
        <v>2</v>
      </c>
      <c r="R48" s="5">
        <v>4</v>
      </c>
      <c r="S48" s="5">
        <v>3</v>
      </c>
      <c r="T48" s="5">
        <v>3</v>
      </c>
      <c r="U48" s="5">
        <v>4</v>
      </c>
      <c r="V48" s="5"/>
      <c r="W48" s="5" t="s">
        <v>48</v>
      </c>
      <c r="X48" s="5" t="s">
        <v>136</v>
      </c>
      <c r="Y48" s="5"/>
      <c r="Z48" s="5"/>
      <c r="AA48" s="5" t="s">
        <v>708</v>
      </c>
      <c r="AB48" s="5">
        <v>3</v>
      </c>
      <c r="AC48" s="5" t="s">
        <v>801</v>
      </c>
      <c r="AD48" s="5" t="s">
        <v>1022</v>
      </c>
      <c r="AE48" s="5" t="s">
        <v>1051</v>
      </c>
      <c r="AF48" s="5">
        <v>5</v>
      </c>
      <c r="AG48" s="5" t="s">
        <v>1068</v>
      </c>
      <c r="AU48" s="7"/>
    </row>
    <row r="49" spans="1:47" ht="63" thickBot="1" x14ac:dyDescent="0.6">
      <c r="A49" s="4">
        <v>45419.644895833335</v>
      </c>
      <c r="B49" s="5" t="s">
        <v>35</v>
      </c>
      <c r="C49" s="5" t="s">
        <v>36</v>
      </c>
      <c r="D49" s="5" t="s">
        <v>163</v>
      </c>
      <c r="E49" s="5" t="s">
        <v>164</v>
      </c>
      <c r="F49" s="5" t="s">
        <v>165</v>
      </c>
      <c r="G49" s="5" t="s">
        <v>166</v>
      </c>
      <c r="H49" s="5">
        <v>4</v>
      </c>
      <c r="I49" s="5">
        <v>2</v>
      </c>
      <c r="J49" s="5">
        <v>3</v>
      </c>
      <c r="K49" s="5">
        <v>2</v>
      </c>
      <c r="L49" s="5">
        <v>3</v>
      </c>
      <c r="M49" s="5">
        <v>2</v>
      </c>
      <c r="N49" s="5">
        <v>2</v>
      </c>
      <c r="O49" s="5">
        <v>2</v>
      </c>
      <c r="P49" s="5">
        <v>3</v>
      </c>
      <c r="Q49" s="5">
        <v>2</v>
      </c>
      <c r="R49" s="5">
        <v>2</v>
      </c>
      <c r="S49" s="5">
        <v>2</v>
      </c>
      <c r="T49" s="5">
        <v>2</v>
      </c>
      <c r="U49" s="5">
        <v>3</v>
      </c>
      <c r="V49" s="5" t="s">
        <v>59</v>
      </c>
      <c r="W49" s="5"/>
      <c r="X49" s="5" t="s">
        <v>60</v>
      </c>
      <c r="Y49" s="5"/>
      <c r="Z49" s="5"/>
      <c r="AA49" s="5" t="s">
        <v>722</v>
      </c>
      <c r="AB49" s="5">
        <v>2</v>
      </c>
      <c r="AC49" s="5" t="s">
        <v>802</v>
      </c>
      <c r="AD49" s="5" t="s">
        <v>1023</v>
      </c>
      <c r="AE49" s="5" t="s">
        <v>1051</v>
      </c>
      <c r="AF49" s="5">
        <v>5</v>
      </c>
      <c r="AG49" s="5" t="s">
        <v>1077</v>
      </c>
      <c r="AU49" s="7"/>
    </row>
    <row r="50" spans="1:47" ht="25.5" thickBot="1" x14ac:dyDescent="0.6">
      <c r="A50" s="4">
        <v>45419.648715277777</v>
      </c>
      <c r="B50" s="5" t="s">
        <v>35</v>
      </c>
      <c r="C50" s="5" t="s">
        <v>36</v>
      </c>
      <c r="D50" s="5" t="s">
        <v>167</v>
      </c>
      <c r="E50" s="5" t="s">
        <v>167</v>
      </c>
      <c r="F50" s="5" t="s">
        <v>58</v>
      </c>
      <c r="G50" s="5" t="s">
        <v>58</v>
      </c>
      <c r="H50" s="5">
        <v>4</v>
      </c>
      <c r="I50" s="5">
        <v>4</v>
      </c>
      <c r="J50" s="5">
        <v>3</v>
      </c>
      <c r="K50" s="5">
        <v>3</v>
      </c>
      <c r="L50" s="5">
        <v>4</v>
      </c>
      <c r="M50" s="5">
        <v>4</v>
      </c>
      <c r="N50" s="5">
        <v>4</v>
      </c>
      <c r="O50" s="5">
        <v>4</v>
      </c>
      <c r="P50" s="5">
        <v>4</v>
      </c>
      <c r="Q50" s="5">
        <v>2</v>
      </c>
      <c r="R50" s="5">
        <v>4</v>
      </c>
      <c r="S50" s="5">
        <v>4</v>
      </c>
      <c r="T50" s="5">
        <v>1</v>
      </c>
      <c r="U50" s="5">
        <v>2</v>
      </c>
      <c r="V50" s="5" t="s">
        <v>81</v>
      </c>
      <c r="W50" s="5" t="s">
        <v>156</v>
      </c>
      <c r="X50" s="5"/>
      <c r="Y50" s="5"/>
      <c r="Z50" s="5"/>
      <c r="AA50" s="5" t="s">
        <v>723</v>
      </c>
      <c r="AB50" s="5">
        <v>1</v>
      </c>
      <c r="AC50" s="5" t="s">
        <v>803</v>
      </c>
      <c r="AD50" s="5" t="s">
        <v>1021</v>
      </c>
      <c r="AE50" s="5" t="s">
        <v>1051</v>
      </c>
      <c r="AF50" s="5">
        <v>5</v>
      </c>
      <c r="AG50" s="5" t="s">
        <v>1079</v>
      </c>
      <c r="AU50" s="7"/>
    </row>
    <row r="51" spans="1:47" ht="50.5" thickBot="1" x14ac:dyDescent="0.6">
      <c r="A51" s="4">
        <v>45419.653333333335</v>
      </c>
      <c r="B51" s="5" t="s">
        <v>35</v>
      </c>
      <c r="C51" s="5" t="s">
        <v>36</v>
      </c>
      <c r="D51" s="5" t="s">
        <v>168</v>
      </c>
      <c r="E51" s="5" t="s">
        <v>103</v>
      </c>
      <c r="F51" s="5" t="s">
        <v>46</v>
      </c>
      <c r="G51" s="5" t="s">
        <v>58</v>
      </c>
      <c r="H51" s="5">
        <v>4</v>
      </c>
      <c r="I51" s="5">
        <v>4</v>
      </c>
      <c r="J51" s="5">
        <v>4</v>
      </c>
      <c r="K51" s="5">
        <v>3</v>
      </c>
      <c r="L51" s="5">
        <v>4</v>
      </c>
      <c r="M51" s="5">
        <v>3</v>
      </c>
      <c r="N51" s="5">
        <v>3</v>
      </c>
      <c r="O51" s="5">
        <v>3</v>
      </c>
      <c r="P51" s="5">
        <v>3</v>
      </c>
      <c r="Q51" s="5">
        <v>3</v>
      </c>
      <c r="R51" s="5">
        <v>4</v>
      </c>
      <c r="S51" s="5">
        <v>3</v>
      </c>
      <c r="T51" s="5">
        <v>3</v>
      </c>
      <c r="U51" s="5">
        <v>3</v>
      </c>
      <c r="V51" s="5"/>
      <c r="W51" s="5" t="s">
        <v>48</v>
      </c>
      <c r="X51" s="5" t="s">
        <v>59</v>
      </c>
      <c r="Y51" s="5" t="s">
        <v>81</v>
      </c>
      <c r="Z51" s="5"/>
      <c r="AA51" s="5" t="s">
        <v>704</v>
      </c>
      <c r="AB51" s="5">
        <v>4</v>
      </c>
      <c r="AC51" s="5" t="s">
        <v>804</v>
      </c>
      <c r="AD51" s="5" t="s">
        <v>1020</v>
      </c>
      <c r="AE51" s="5" t="s">
        <v>1055</v>
      </c>
      <c r="AF51" s="5">
        <v>3</v>
      </c>
      <c r="AG51" s="5" t="s">
        <v>1087</v>
      </c>
      <c r="AU51" s="7"/>
    </row>
    <row r="52" spans="1:47" ht="75.5" thickBot="1" x14ac:dyDescent="0.6">
      <c r="A52" s="4">
        <v>45419.653969907406</v>
      </c>
      <c r="B52" s="5" t="s">
        <v>35</v>
      </c>
      <c r="C52" s="5" t="s">
        <v>36</v>
      </c>
      <c r="D52" s="5" t="s">
        <v>169</v>
      </c>
      <c r="E52" s="5" t="s">
        <v>170</v>
      </c>
      <c r="F52" s="5" t="s">
        <v>46</v>
      </c>
      <c r="G52" s="5" t="s">
        <v>58</v>
      </c>
      <c r="H52" s="5">
        <v>4</v>
      </c>
      <c r="I52" s="5">
        <v>5</v>
      </c>
      <c r="J52" s="5">
        <v>4</v>
      </c>
      <c r="K52" s="5">
        <v>4</v>
      </c>
      <c r="L52" s="5">
        <v>4</v>
      </c>
      <c r="M52" s="5">
        <v>4</v>
      </c>
      <c r="N52" s="5">
        <v>2</v>
      </c>
      <c r="O52" s="5">
        <v>2</v>
      </c>
      <c r="P52" s="5">
        <v>2</v>
      </c>
      <c r="Q52" s="5">
        <v>2</v>
      </c>
      <c r="R52" s="5">
        <v>4</v>
      </c>
      <c r="S52" s="5">
        <v>3</v>
      </c>
      <c r="T52" s="5">
        <v>3</v>
      </c>
      <c r="U52" s="5">
        <v>3</v>
      </c>
      <c r="V52" s="5" t="s">
        <v>40</v>
      </c>
      <c r="W52" s="5"/>
      <c r="X52" s="5"/>
      <c r="Y52" s="5"/>
      <c r="Z52" s="5"/>
      <c r="AA52" s="5" t="s">
        <v>721</v>
      </c>
      <c r="AB52" s="5">
        <v>1</v>
      </c>
      <c r="AC52" s="5" t="s">
        <v>805</v>
      </c>
      <c r="AD52" s="5" t="s">
        <v>1023</v>
      </c>
      <c r="AE52" s="5" t="s">
        <v>1056</v>
      </c>
      <c r="AF52" s="5">
        <v>2</v>
      </c>
      <c r="AG52" s="5" t="s">
        <v>1066</v>
      </c>
      <c r="AU52" s="7"/>
    </row>
    <row r="53" spans="1:47" ht="38" thickBot="1" x14ac:dyDescent="0.6">
      <c r="A53" s="4">
        <v>45419.662974537037</v>
      </c>
      <c r="B53" s="5" t="s">
        <v>35</v>
      </c>
      <c r="C53" s="5" t="s">
        <v>36</v>
      </c>
      <c r="D53" s="5" t="s">
        <v>171</v>
      </c>
      <c r="E53" s="5" t="s">
        <v>171</v>
      </c>
      <c r="F53" s="5" t="s">
        <v>46</v>
      </c>
      <c r="G53" s="5" t="s">
        <v>58</v>
      </c>
      <c r="H53" s="5">
        <v>4</v>
      </c>
      <c r="I53" s="5">
        <v>4</v>
      </c>
      <c r="J53" s="5">
        <v>4</v>
      </c>
      <c r="K53" s="5">
        <v>5</v>
      </c>
      <c r="L53" s="5">
        <v>4</v>
      </c>
      <c r="M53" s="5">
        <v>4</v>
      </c>
      <c r="N53" s="5">
        <v>5</v>
      </c>
      <c r="O53" s="5">
        <v>5</v>
      </c>
      <c r="P53" s="5">
        <v>4</v>
      </c>
      <c r="Q53" s="5">
        <v>4</v>
      </c>
      <c r="R53" s="5">
        <v>4</v>
      </c>
      <c r="S53" s="5">
        <v>4</v>
      </c>
      <c r="T53" s="5">
        <v>4</v>
      </c>
      <c r="U53" s="5">
        <v>4</v>
      </c>
      <c r="V53" s="5" t="s">
        <v>48</v>
      </c>
      <c r="W53" s="5" t="s">
        <v>50</v>
      </c>
      <c r="X53" s="5" t="s">
        <v>49</v>
      </c>
      <c r="Y53" s="5"/>
      <c r="Z53" s="5"/>
      <c r="AA53" s="5" t="s">
        <v>704</v>
      </c>
      <c r="AB53" s="5">
        <v>4</v>
      </c>
      <c r="AC53" s="5" t="s">
        <v>806</v>
      </c>
      <c r="AD53" s="5" t="s">
        <v>1020</v>
      </c>
      <c r="AE53" s="5" t="s">
        <v>1051</v>
      </c>
      <c r="AF53" s="5">
        <v>4</v>
      </c>
      <c r="AG53" s="5" t="s">
        <v>1080</v>
      </c>
      <c r="AU53" s="7"/>
    </row>
    <row r="54" spans="1:47" ht="75.5" thickBot="1" x14ac:dyDescent="0.6">
      <c r="A54" s="4">
        <v>45419.666273148148</v>
      </c>
      <c r="B54" s="5" t="s">
        <v>35</v>
      </c>
      <c r="C54" s="5" t="s">
        <v>36</v>
      </c>
      <c r="D54" s="5" t="s">
        <v>172</v>
      </c>
      <c r="E54" s="5" t="s">
        <v>173</v>
      </c>
      <c r="F54" s="5" t="s">
        <v>70</v>
      </c>
      <c r="G54" s="5" t="s">
        <v>58</v>
      </c>
      <c r="H54" s="5">
        <v>4</v>
      </c>
      <c r="I54" s="5">
        <v>5</v>
      </c>
      <c r="J54" s="5">
        <v>5</v>
      </c>
      <c r="K54" s="5">
        <v>3</v>
      </c>
      <c r="L54" s="5">
        <v>4</v>
      </c>
      <c r="M54" s="5">
        <v>4</v>
      </c>
      <c r="N54" s="5">
        <v>4</v>
      </c>
      <c r="O54" s="5">
        <v>3</v>
      </c>
      <c r="P54" s="5">
        <v>3</v>
      </c>
      <c r="Q54" s="5">
        <v>3</v>
      </c>
      <c r="R54" s="5">
        <v>4</v>
      </c>
      <c r="S54" s="5">
        <v>3</v>
      </c>
      <c r="T54" s="5">
        <v>2</v>
      </c>
      <c r="U54" s="5">
        <v>1</v>
      </c>
      <c r="V54" s="5" t="s">
        <v>81</v>
      </c>
      <c r="W54" s="5" t="s">
        <v>48</v>
      </c>
      <c r="X54" s="5" t="s">
        <v>50</v>
      </c>
      <c r="Y54" s="5" t="s">
        <v>63</v>
      </c>
      <c r="Z54" s="5"/>
      <c r="AA54" s="5" t="s">
        <v>701</v>
      </c>
      <c r="AB54" s="5">
        <v>2</v>
      </c>
      <c r="AC54" s="5" t="s">
        <v>807</v>
      </c>
      <c r="AD54" s="5" t="s">
        <v>1022</v>
      </c>
      <c r="AE54" s="5" t="s">
        <v>1051</v>
      </c>
      <c r="AF54" s="5">
        <v>4</v>
      </c>
      <c r="AG54" s="5" t="s">
        <v>1074</v>
      </c>
      <c r="AU54" s="7"/>
    </row>
    <row r="55" spans="1:47" ht="38" thickBot="1" x14ac:dyDescent="0.6">
      <c r="A55" s="4">
        <v>45419.666851851849</v>
      </c>
      <c r="B55" s="5" t="s">
        <v>35</v>
      </c>
      <c r="C55" s="5" t="s">
        <v>36</v>
      </c>
      <c r="D55" s="5" t="s">
        <v>174</v>
      </c>
      <c r="E55" s="5" t="s">
        <v>174</v>
      </c>
      <c r="F55" s="5" t="s">
        <v>175</v>
      </c>
      <c r="G55" s="5" t="s">
        <v>58</v>
      </c>
      <c r="H55" s="5">
        <v>4</v>
      </c>
      <c r="I55" s="5">
        <v>5</v>
      </c>
      <c r="J55" s="5">
        <v>3</v>
      </c>
      <c r="K55" s="5">
        <v>3</v>
      </c>
      <c r="L55" s="5">
        <v>5</v>
      </c>
      <c r="M55" s="5">
        <v>3</v>
      </c>
      <c r="N55" s="5">
        <v>4</v>
      </c>
      <c r="O55" s="5">
        <v>4</v>
      </c>
      <c r="P55" s="5">
        <v>2</v>
      </c>
      <c r="Q55" s="5">
        <v>2</v>
      </c>
      <c r="R55" s="5">
        <v>3</v>
      </c>
      <c r="S55" s="5">
        <v>3</v>
      </c>
      <c r="T55" s="5">
        <v>3</v>
      </c>
      <c r="U55" s="5">
        <v>2</v>
      </c>
      <c r="V55" s="5"/>
      <c r="W55" s="5"/>
      <c r="X55" s="5"/>
      <c r="Y55" s="5"/>
      <c r="Z55" s="5" t="s">
        <v>40</v>
      </c>
      <c r="AA55" s="5" t="s">
        <v>724</v>
      </c>
      <c r="AB55" s="5">
        <v>3</v>
      </c>
      <c r="AC55" s="5" t="s">
        <v>808</v>
      </c>
      <c r="AD55" s="5" t="s">
        <v>1022</v>
      </c>
      <c r="AE55" s="5" t="s">
        <v>1051</v>
      </c>
      <c r="AF55" s="5">
        <v>1</v>
      </c>
      <c r="AG55" s="5" t="s">
        <v>1078</v>
      </c>
      <c r="AU55" s="7"/>
    </row>
    <row r="56" spans="1:47" ht="50.5" thickBot="1" x14ac:dyDescent="0.6">
      <c r="A56" s="4">
        <v>45419.673009259262</v>
      </c>
      <c r="B56" s="5" t="s">
        <v>35</v>
      </c>
      <c r="C56" s="5" t="s">
        <v>36</v>
      </c>
      <c r="D56" s="5" t="s">
        <v>176</v>
      </c>
      <c r="E56" s="5" t="s">
        <v>123</v>
      </c>
      <c r="F56" s="5" t="s">
        <v>46</v>
      </c>
      <c r="G56" s="5" t="s">
        <v>58</v>
      </c>
      <c r="H56" s="5">
        <v>5</v>
      </c>
      <c r="I56" s="5">
        <v>4</v>
      </c>
      <c r="J56" s="5">
        <v>4</v>
      </c>
      <c r="K56" s="5">
        <v>4</v>
      </c>
      <c r="L56" s="5">
        <v>4</v>
      </c>
      <c r="M56" s="5">
        <v>5</v>
      </c>
      <c r="N56" s="5">
        <v>4</v>
      </c>
      <c r="O56" s="5">
        <v>4</v>
      </c>
      <c r="P56" s="5">
        <v>4</v>
      </c>
      <c r="Q56" s="5">
        <v>4</v>
      </c>
      <c r="R56" s="5">
        <v>3</v>
      </c>
      <c r="S56" s="5">
        <v>2</v>
      </c>
      <c r="T56" s="5">
        <v>4</v>
      </c>
      <c r="U56" s="5">
        <v>3</v>
      </c>
      <c r="V56" s="5"/>
      <c r="W56" s="5" t="s">
        <v>136</v>
      </c>
      <c r="X56" s="5" t="s">
        <v>48</v>
      </c>
      <c r="Y56" s="5"/>
      <c r="Z56" s="5"/>
      <c r="AA56" s="5" t="s">
        <v>704</v>
      </c>
      <c r="AB56" s="5">
        <v>3</v>
      </c>
      <c r="AC56" s="5" t="s">
        <v>809</v>
      </c>
      <c r="AD56" s="5" t="s">
        <v>1020</v>
      </c>
      <c r="AE56" s="5" t="s">
        <v>1051</v>
      </c>
      <c r="AF56" s="5">
        <v>3</v>
      </c>
      <c r="AG56" s="5" t="s">
        <v>1063</v>
      </c>
      <c r="AU56" s="7"/>
    </row>
    <row r="57" spans="1:47" ht="38" thickBot="1" x14ac:dyDescent="0.6">
      <c r="A57" s="4">
        <v>45419.685891203706</v>
      </c>
      <c r="B57" s="5" t="s">
        <v>35</v>
      </c>
      <c r="C57" s="5" t="s">
        <v>36</v>
      </c>
      <c r="D57" s="5" t="s">
        <v>177</v>
      </c>
      <c r="E57" s="5" t="s">
        <v>178</v>
      </c>
      <c r="F57" s="5" t="s">
        <v>179</v>
      </c>
      <c r="G57" s="5" t="s">
        <v>58</v>
      </c>
      <c r="H57" s="5">
        <v>4</v>
      </c>
      <c r="I57" s="5">
        <v>4</v>
      </c>
      <c r="J57" s="5">
        <v>3</v>
      </c>
      <c r="K57" s="5">
        <v>2</v>
      </c>
      <c r="L57" s="5">
        <v>4</v>
      </c>
      <c r="M57" s="5">
        <v>4</v>
      </c>
      <c r="N57" s="5">
        <v>4</v>
      </c>
      <c r="O57" s="5">
        <v>3</v>
      </c>
      <c r="P57" s="5">
        <v>3</v>
      </c>
      <c r="Q57" s="5">
        <v>2</v>
      </c>
      <c r="R57" s="5">
        <v>3</v>
      </c>
      <c r="S57" s="5">
        <v>3</v>
      </c>
      <c r="T57" s="5">
        <v>3</v>
      </c>
      <c r="U57" s="5">
        <v>4</v>
      </c>
      <c r="V57" s="5"/>
      <c r="W57" s="5" t="s">
        <v>100</v>
      </c>
      <c r="X57" s="5" t="s">
        <v>82</v>
      </c>
      <c r="Y57" s="5"/>
      <c r="Z57" s="5"/>
      <c r="AA57" s="5" t="s">
        <v>725</v>
      </c>
      <c r="AB57" s="5">
        <v>3</v>
      </c>
      <c r="AC57" s="5" t="s">
        <v>810</v>
      </c>
      <c r="AD57" s="5" t="s">
        <v>1022</v>
      </c>
      <c r="AE57" s="5" t="s">
        <v>1051</v>
      </c>
      <c r="AF57" s="5">
        <v>4</v>
      </c>
      <c r="AG57" s="5" t="s">
        <v>1068</v>
      </c>
      <c r="AU57" s="7"/>
    </row>
    <row r="58" spans="1:47" ht="50.5" thickBot="1" x14ac:dyDescent="0.6">
      <c r="A58" s="4">
        <v>45419.687094907407</v>
      </c>
      <c r="B58" s="5" t="s">
        <v>35</v>
      </c>
      <c r="C58" s="5" t="s">
        <v>36</v>
      </c>
      <c r="D58" s="5" t="s">
        <v>180</v>
      </c>
      <c r="E58" s="5" t="s">
        <v>181</v>
      </c>
      <c r="F58" s="5" t="s">
        <v>46</v>
      </c>
      <c r="G58" s="5" t="s">
        <v>152</v>
      </c>
      <c r="H58" s="5">
        <v>5</v>
      </c>
      <c r="I58" s="5">
        <v>5</v>
      </c>
      <c r="J58" s="5">
        <v>5</v>
      </c>
      <c r="K58" s="5">
        <v>4</v>
      </c>
      <c r="L58" s="5">
        <v>4</v>
      </c>
      <c r="M58" s="5">
        <v>5</v>
      </c>
      <c r="N58" s="5">
        <v>4</v>
      </c>
      <c r="O58" s="5">
        <v>5</v>
      </c>
      <c r="P58" s="5">
        <v>3</v>
      </c>
      <c r="Q58" s="5">
        <v>3</v>
      </c>
      <c r="R58" s="5">
        <v>2</v>
      </c>
      <c r="S58" s="5">
        <v>3</v>
      </c>
      <c r="T58" s="5">
        <v>4</v>
      </c>
      <c r="U58" s="5">
        <v>4</v>
      </c>
      <c r="V58" s="5"/>
      <c r="W58" s="5" t="s">
        <v>74</v>
      </c>
      <c r="X58" s="5" t="s">
        <v>50</v>
      </c>
      <c r="Y58" s="5"/>
      <c r="Z58" s="5"/>
      <c r="AA58" s="5" t="s">
        <v>704</v>
      </c>
      <c r="AB58" s="5">
        <v>3</v>
      </c>
      <c r="AC58" s="5" t="s">
        <v>811</v>
      </c>
      <c r="AD58" s="5" t="s">
        <v>1022</v>
      </c>
      <c r="AE58" s="5" t="s">
        <v>1051</v>
      </c>
      <c r="AF58" s="5">
        <v>5</v>
      </c>
      <c r="AG58" s="5" t="s">
        <v>1068</v>
      </c>
      <c r="AU58" s="7"/>
    </row>
    <row r="59" spans="1:47" ht="38" thickBot="1" x14ac:dyDescent="0.6">
      <c r="A59" s="4">
        <v>45419.694201388891</v>
      </c>
      <c r="B59" s="5" t="s">
        <v>35</v>
      </c>
      <c r="C59" s="5" t="s">
        <v>36</v>
      </c>
      <c r="D59" s="5" t="s">
        <v>182</v>
      </c>
      <c r="E59" s="5" t="s">
        <v>182</v>
      </c>
      <c r="F59" s="5" t="s">
        <v>58</v>
      </c>
      <c r="G59" s="5" t="s">
        <v>58</v>
      </c>
      <c r="H59" s="5">
        <v>5</v>
      </c>
      <c r="I59" s="5">
        <v>5</v>
      </c>
      <c r="J59" s="5">
        <v>3</v>
      </c>
      <c r="K59" s="5">
        <v>3</v>
      </c>
      <c r="L59" s="5">
        <v>3</v>
      </c>
      <c r="M59" s="5">
        <v>4</v>
      </c>
      <c r="N59" s="5">
        <v>4</v>
      </c>
      <c r="O59" s="5">
        <v>4</v>
      </c>
      <c r="P59" s="5">
        <v>4</v>
      </c>
      <c r="Q59" s="5">
        <v>4</v>
      </c>
      <c r="R59" s="5">
        <v>5</v>
      </c>
      <c r="S59" s="5">
        <v>4</v>
      </c>
      <c r="T59" s="5">
        <v>4</v>
      </c>
      <c r="U59" s="5">
        <v>4</v>
      </c>
      <c r="V59" s="5" t="s">
        <v>50</v>
      </c>
      <c r="W59" s="5"/>
      <c r="X59" s="5" t="s">
        <v>63</v>
      </c>
      <c r="Y59" s="5" t="s">
        <v>81</v>
      </c>
      <c r="Z59" s="5" t="s">
        <v>48</v>
      </c>
      <c r="AA59" s="5" t="s">
        <v>704</v>
      </c>
      <c r="AB59" s="5">
        <v>4</v>
      </c>
      <c r="AC59" s="5" t="s">
        <v>812</v>
      </c>
      <c r="AD59" s="5" t="s">
        <v>1020</v>
      </c>
      <c r="AE59" s="5" t="s">
        <v>1051</v>
      </c>
      <c r="AF59" s="5">
        <v>4</v>
      </c>
      <c r="AG59" s="5" t="s">
        <v>1083</v>
      </c>
      <c r="AU59" s="7"/>
    </row>
    <row r="60" spans="1:47" ht="18.5" thickBot="1" x14ac:dyDescent="0.6">
      <c r="A60" s="4">
        <v>45419.712523148148</v>
      </c>
      <c r="B60" s="5" t="s">
        <v>35</v>
      </c>
      <c r="C60" s="5" t="s">
        <v>36</v>
      </c>
      <c r="D60" s="5" t="s">
        <v>103</v>
      </c>
      <c r="E60" s="5" t="s">
        <v>103</v>
      </c>
      <c r="F60" s="5" t="s">
        <v>58</v>
      </c>
      <c r="G60" s="5" t="s">
        <v>58</v>
      </c>
      <c r="H60" s="5">
        <v>3</v>
      </c>
      <c r="I60" s="5">
        <v>3</v>
      </c>
      <c r="J60" s="5">
        <v>4</v>
      </c>
      <c r="K60" s="5">
        <v>4</v>
      </c>
      <c r="L60" s="5">
        <v>4</v>
      </c>
      <c r="M60" s="5">
        <v>5</v>
      </c>
      <c r="N60" s="5">
        <v>3</v>
      </c>
      <c r="O60" s="5">
        <v>3</v>
      </c>
      <c r="P60" s="5">
        <v>3</v>
      </c>
      <c r="Q60" s="5">
        <v>3</v>
      </c>
      <c r="R60" s="5">
        <v>3</v>
      </c>
      <c r="S60" s="5">
        <v>3</v>
      </c>
      <c r="T60" s="5">
        <v>3</v>
      </c>
      <c r="U60" s="5">
        <v>3</v>
      </c>
      <c r="V60" s="5"/>
      <c r="W60" s="5"/>
      <c r="X60" s="5" t="s">
        <v>40</v>
      </c>
      <c r="Y60" s="5"/>
      <c r="Z60" s="5"/>
      <c r="AA60" s="5" t="s">
        <v>723</v>
      </c>
      <c r="AB60" s="5">
        <v>3</v>
      </c>
      <c r="AC60" s="5" t="s">
        <v>794</v>
      </c>
      <c r="AD60" s="5" t="s">
        <v>1030</v>
      </c>
      <c r="AE60" s="5" t="s">
        <v>1055</v>
      </c>
      <c r="AF60" s="5">
        <v>2</v>
      </c>
      <c r="AG60" s="5" t="s">
        <v>1079</v>
      </c>
      <c r="AU60" s="7"/>
    </row>
    <row r="61" spans="1:47" ht="25.5" thickBot="1" x14ac:dyDescent="0.6">
      <c r="A61" s="4">
        <v>45419.768078703702</v>
      </c>
      <c r="B61" s="5" t="s">
        <v>35</v>
      </c>
      <c r="C61" s="5" t="s">
        <v>36</v>
      </c>
      <c r="D61" s="5" t="s">
        <v>183</v>
      </c>
      <c r="E61" s="5" t="s">
        <v>183</v>
      </c>
      <c r="F61" s="5" t="s">
        <v>46</v>
      </c>
      <c r="G61" s="5" t="s">
        <v>58</v>
      </c>
      <c r="H61" s="5">
        <v>5</v>
      </c>
      <c r="I61" s="5">
        <v>5</v>
      </c>
      <c r="J61" s="5">
        <v>5</v>
      </c>
      <c r="K61" s="5">
        <v>3</v>
      </c>
      <c r="L61" s="5">
        <v>5</v>
      </c>
      <c r="M61" s="5">
        <v>3</v>
      </c>
      <c r="N61" s="5">
        <v>5</v>
      </c>
      <c r="O61" s="5">
        <v>3</v>
      </c>
      <c r="P61" s="5">
        <v>3</v>
      </c>
      <c r="Q61" s="5">
        <v>5</v>
      </c>
      <c r="R61" s="5">
        <v>3</v>
      </c>
      <c r="S61" s="5">
        <v>3</v>
      </c>
      <c r="T61" s="5">
        <v>3</v>
      </c>
      <c r="U61" s="5">
        <v>3</v>
      </c>
      <c r="V61" s="5" t="s">
        <v>81</v>
      </c>
      <c r="W61" s="5"/>
      <c r="X61" s="5" t="s">
        <v>156</v>
      </c>
      <c r="Y61" s="5"/>
      <c r="Z61" s="5"/>
      <c r="AA61" s="5" t="s">
        <v>704</v>
      </c>
      <c r="AB61" s="5">
        <v>5</v>
      </c>
      <c r="AC61" s="5" t="s">
        <v>813</v>
      </c>
      <c r="AD61" s="5" t="s">
        <v>1031</v>
      </c>
      <c r="AE61" s="5" t="s">
        <v>1051</v>
      </c>
      <c r="AF61" s="5">
        <v>5</v>
      </c>
      <c r="AG61" s="5" t="s">
        <v>1078</v>
      </c>
      <c r="AU61" s="7"/>
    </row>
    <row r="62" spans="1:47" ht="63" thickBot="1" x14ac:dyDescent="0.6">
      <c r="A62" s="4">
        <v>45419.774155092593</v>
      </c>
      <c r="B62" s="5" t="s">
        <v>35</v>
      </c>
      <c r="C62" s="5" t="s">
        <v>36</v>
      </c>
      <c r="D62" s="5" t="s">
        <v>184</v>
      </c>
      <c r="E62" s="5" t="s">
        <v>185</v>
      </c>
      <c r="F62" s="5" t="s">
        <v>186</v>
      </c>
      <c r="G62" s="5" t="s">
        <v>58</v>
      </c>
      <c r="H62" s="5">
        <v>4</v>
      </c>
      <c r="I62" s="5">
        <v>3</v>
      </c>
      <c r="J62" s="5">
        <v>4</v>
      </c>
      <c r="K62" s="5">
        <v>2</v>
      </c>
      <c r="L62" s="5">
        <v>4</v>
      </c>
      <c r="M62" s="5">
        <v>3</v>
      </c>
      <c r="N62" s="5">
        <v>3</v>
      </c>
      <c r="O62" s="5">
        <v>3</v>
      </c>
      <c r="P62" s="5">
        <v>3</v>
      </c>
      <c r="Q62" s="5">
        <v>3</v>
      </c>
      <c r="R62" s="5">
        <v>4</v>
      </c>
      <c r="S62" s="5">
        <v>3</v>
      </c>
      <c r="T62" s="5">
        <v>3</v>
      </c>
      <c r="U62" s="5">
        <v>4</v>
      </c>
      <c r="V62" s="5" t="s">
        <v>48</v>
      </c>
      <c r="W62" s="5" t="s">
        <v>81</v>
      </c>
      <c r="X62" s="5" t="s">
        <v>59</v>
      </c>
      <c r="Y62" s="5"/>
      <c r="Z62" s="5"/>
      <c r="AA62" s="5" t="s">
        <v>704</v>
      </c>
      <c r="AB62" s="5">
        <v>2</v>
      </c>
      <c r="AC62" s="5" t="s">
        <v>799</v>
      </c>
      <c r="AD62" s="5" t="s">
        <v>1020</v>
      </c>
      <c r="AE62" s="5" t="s">
        <v>1051</v>
      </c>
      <c r="AF62" s="5">
        <v>4</v>
      </c>
      <c r="AG62" s="5" t="s">
        <v>1080</v>
      </c>
      <c r="AU62" s="7"/>
    </row>
    <row r="63" spans="1:47" ht="63" thickBot="1" x14ac:dyDescent="0.6">
      <c r="A63" s="4">
        <v>45419.863807870373</v>
      </c>
      <c r="B63" s="5" t="s">
        <v>35</v>
      </c>
      <c r="C63" s="5" t="s">
        <v>36</v>
      </c>
      <c r="D63" s="5" t="s">
        <v>187</v>
      </c>
      <c r="E63" s="5" t="s">
        <v>188</v>
      </c>
      <c r="F63" s="5" t="s">
        <v>189</v>
      </c>
      <c r="G63" s="5" t="s">
        <v>54</v>
      </c>
      <c r="H63" s="5">
        <v>4</v>
      </c>
      <c r="I63" s="5">
        <v>4</v>
      </c>
      <c r="J63" s="5">
        <v>3</v>
      </c>
      <c r="K63" s="5">
        <v>4</v>
      </c>
      <c r="L63" s="5">
        <v>3</v>
      </c>
      <c r="M63" s="5">
        <v>4</v>
      </c>
      <c r="N63" s="5">
        <v>2</v>
      </c>
      <c r="O63" s="5">
        <v>3</v>
      </c>
      <c r="P63" s="5">
        <v>3</v>
      </c>
      <c r="Q63" s="5">
        <v>4</v>
      </c>
      <c r="R63" s="5">
        <v>4</v>
      </c>
      <c r="S63" s="5">
        <v>3</v>
      </c>
      <c r="T63" s="5">
        <v>3</v>
      </c>
      <c r="U63" s="5">
        <v>4</v>
      </c>
      <c r="V63" s="5"/>
      <c r="W63" s="5" t="s">
        <v>147</v>
      </c>
      <c r="X63" s="5" t="s">
        <v>63</v>
      </c>
      <c r="Y63" s="5"/>
      <c r="Z63" s="5"/>
      <c r="AA63" s="5" t="s">
        <v>711</v>
      </c>
      <c r="AB63" s="5">
        <v>2</v>
      </c>
      <c r="AC63" s="5" t="s">
        <v>814</v>
      </c>
      <c r="AD63" s="5" t="s">
        <v>1025</v>
      </c>
      <c r="AE63" s="5" t="s">
        <v>1053</v>
      </c>
      <c r="AF63" s="5">
        <v>4</v>
      </c>
      <c r="AG63" s="5" t="s">
        <v>1088</v>
      </c>
      <c r="AU63" s="7"/>
    </row>
    <row r="64" spans="1:47" ht="75.5" thickBot="1" x14ac:dyDescent="0.6">
      <c r="A64" s="4">
        <v>45420.001574074071</v>
      </c>
      <c r="B64" s="5" t="s">
        <v>35</v>
      </c>
      <c r="C64" s="5" t="s">
        <v>36</v>
      </c>
      <c r="D64" s="5" t="s">
        <v>190</v>
      </c>
      <c r="E64" s="5" t="s">
        <v>191</v>
      </c>
      <c r="F64" s="5" t="s">
        <v>192</v>
      </c>
      <c r="G64" s="5" t="s">
        <v>58</v>
      </c>
      <c r="H64" s="5">
        <v>5</v>
      </c>
      <c r="I64" s="5">
        <v>5</v>
      </c>
      <c r="J64" s="5">
        <v>4</v>
      </c>
      <c r="K64" s="5">
        <v>4</v>
      </c>
      <c r="L64" s="5">
        <v>3</v>
      </c>
      <c r="M64" s="5">
        <v>5</v>
      </c>
      <c r="N64" s="5">
        <v>5</v>
      </c>
      <c r="O64" s="5">
        <v>4</v>
      </c>
      <c r="P64" s="5">
        <v>5</v>
      </c>
      <c r="Q64" s="5">
        <v>4</v>
      </c>
      <c r="R64" s="5">
        <v>5</v>
      </c>
      <c r="S64" s="5">
        <v>3</v>
      </c>
      <c r="T64" s="5">
        <v>3</v>
      </c>
      <c r="U64" s="5">
        <v>5</v>
      </c>
      <c r="V64" s="5"/>
      <c r="W64" s="5" t="s">
        <v>49</v>
      </c>
      <c r="X64" s="5" t="s">
        <v>95</v>
      </c>
      <c r="Y64" s="5"/>
      <c r="Z64" s="5"/>
      <c r="AA64" s="5" t="s">
        <v>726</v>
      </c>
      <c r="AB64" s="5">
        <v>2</v>
      </c>
      <c r="AC64" s="5" t="s">
        <v>815</v>
      </c>
      <c r="AD64" s="5" t="s">
        <v>1022</v>
      </c>
      <c r="AE64" s="5" t="s">
        <v>1051</v>
      </c>
      <c r="AF64" s="5">
        <v>5</v>
      </c>
      <c r="AG64" s="5" t="s">
        <v>1068</v>
      </c>
      <c r="AU64" s="7"/>
    </row>
    <row r="65" spans="1:47" ht="50.5" thickBot="1" x14ac:dyDescent="0.6">
      <c r="A65" s="4">
        <v>45420.288090277776</v>
      </c>
      <c r="B65" s="5" t="s">
        <v>35</v>
      </c>
      <c r="C65" s="5" t="s">
        <v>36</v>
      </c>
      <c r="D65" s="5" t="s">
        <v>193</v>
      </c>
      <c r="E65" s="5" t="s">
        <v>188</v>
      </c>
      <c r="F65" s="5" t="s">
        <v>189</v>
      </c>
      <c r="G65" s="5" t="s">
        <v>46</v>
      </c>
      <c r="H65" s="5">
        <v>3</v>
      </c>
      <c r="I65" s="5">
        <v>3</v>
      </c>
      <c r="J65" s="5">
        <v>3</v>
      </c>
      <c r="K65" s="5">
        <v>1</v>
      </c>
      <c r="L65" s="5">
        <v>3</v>
      </c>
      <c r="M65" s="5">
        <v>2</v>
      </c>
      <c r="N65" s="5">
        <v>2</v>
      </c>
      <c r="O65" s="5">
        <v>1</v>
      </c>
      <c r="P65" s="5">
        <v>1</v>
      </c>
      <c r="Q65" s="5">
        <v>1</v>
      </c>
      <c r="R65" s="5">
        <v>1</v>
      </c>
      <c r="S65" s="5">
        <v>1</v>
      </c>
      <c r="T65" s="5">
        <v>1</v>
      </c>
      <c r="U65" s="5">
        <v>1</v>
      </c>
      <c r="V65" s="5" t="s">
        <v>40</v>
      </c>
      <c r="W65" s="5"/>
      <c r="X65" s="5"/>
      <c r="Y65" s="5"/>
      <c r="Z65" s="5"/>
      <c r="AA65" s="5" t="s">
        <v>711</v>
      </c>
      <c r="AB65" s="5">
        <v>2</v>
      </c>
      <c r="AC65" s="5" t="s">
        <v>791</v>
      </c>
      <c r="AD65" s="5" t="s">
        <v>1032</v>
      </c>
      <c r="AE65" s="5" t="s">
        <v>1051</v>
      </c>
      <c r="AF65" s="5">
        <v>3</v>
      </c>
      <c r="AG65" s="5" t="s">
        <v>1080</v>
      </c>
      <c r="AU65" s="7"/>
    </row>
    <row r="66" spans="1:47" ht="38" thickBot="1" x14ac:dyDescent="0.6">
      <c r="A66" s="4">
        <v>45420.337094907409</v>
      </c>
      <c r="B66" s="5" t="s">
        <v>35</v>
      </c>
      <c r="C66" s="5" t="s">
        <v>36</v>
      </c>
      <c r="D66" s="5" t="s">
        <v>194</v>
      </c>
      <c r="E66" s="5" t="s">
        <v>103</v>
      </c>
      <c r="F66" s="5" t="s">
        <v>46</v>
      </c>
      <c r="G66" s="5" t="s">
        <v>58</v>
      </c>
      <c r="H66" s="5">
        <v>5</v>
      </c>
      <c r="I66" s="5">
        <v>4</v>
      </c>
      <c r="J66" s="5">
        <v>5</v>
      </c>
      <c r="K66" s="5">
        <v>4</v>
      </c>
      <c r="L66" s="5">
        <v>4</v>
      </c>
      <c r="M66" s="5">
        <v>3</v>
      </c>
      <c r="N66" s="5">
        <v>3</v>
      </c>
      <c r="O66" s="5">
        <v>4</v>
      </c>
      <c r="P66" s="5">
        <v>3</v>
      </c>
      <c r="Q66" s="5">
        <v>3</v>
      </c>
      <c r="R66" s="5">
        <v>3</v>
      </c>
      <c r="S66" s="5">
        <v>2</v>
      </c>
      <c r="T66" s="5">
        <v>3</v>
      </c>
      <c r="U66" s="5">
        <v>3</v>
      </c>
      <c r="V66" s="5"/>
      <c r="W66" s="5" t="s">
        <v>74</v>
      </c>
      <c r="X66" s="5" t="s">
        <v>50</v>
      </c>
      <c r="Y66" s="5"/>
      <c r="Z66" s="5"/>
      <c r="AA66" s="5" t="s">
        <v>723</v>
      </c>
      <c r="AB66" s="5">
        <v>3</v>
      </c>
      <c r="AC66" s="5" t="s">
        <v>816</v>
      </c>
      <c r="AD66" s="5" t="s">
        <v>1022</v>
      </c>
      <c r="AE66" s="5" t="s">
        <v>1051</v>
      </c>
      <c r="AF66" s="5">
        <v>3</v>
      </c>
      <c r="AG66" s="5" t="s">
        <v>1066</v>
      </c>
      <c r="AU66" s="7"/>
    </row>
    <row r="67" spans="1:47" ht="38" thickBot="1" x14ac:dyDescent="0.6">
      <c r="A67" s="4">
        <v>45420.350763888891</v>
      </c>
      <c r="B67" s="5" t="s">
        <v>35</v>
      </c>
      <c r="C67" s="5" t="s">
        <v>36</v>
      </c>
      <c r="D67" s="5" t="s">
        <v>195</v>
      </c>
      <c r="E67" s="5" t="s">
        <v>196</v>
      </c>
      <c r="F67" s="5" t="s">
        <v>70</v>
      </c>
      <c r="G67" s="5" t="s">
        <v>70</v>
      </c>
      <c r="H67" s="5">
        <v>3</v>
      </c>
      <c r="I67" s="5">
        <v>4</v>
      </c>
      <c r="J67" s="5">
        <v>4</v>
      </c>
      <c r="K67" s="5">
        <v>2</v>
      </c>
      <c r="L67" s="5">
        <v>3</v>
      </c>
      <c r="M67" s="5">
        <v>5</v>
      </c>
      <c r="N67" s="5">
        <v>5</v>
      </c>
      <c r="O67" s="5">
        <v>5</v>
      </c>
      <c r="P67" s="5">
        <v>4</v>
      </c>
      <c r="Q67" s="5">
        <v>4</v>
      </c>
      <c r="R67" s="5">
        <v>4</v>
      </c>
      <c r="S67" s="5">
        <v>4</v>
      </c>
      <c r="T67" s="5">
        <v>5</v>
      </c>
      <c r="U67" s="5">
        <v>5</v>
      </c>
      <c r="V67" s="5" t="s">
        <v>40</v>
      </c>
      <c r="W67" s="5"/>
      <c r="X67" s="5"/>
      <c r="Y67" s="5"/>
      <c r="Z67" s="5"/>
      <c r="AA67" s="5" t="s">
        <v>711</v>
      </c>
      <c r="AB67" s="5">
        <v>2</v>
      </c>
      <c r="AC67" s="5" t="s">
        <v>817</v>
      </c>
      <c r="AD67" s="5" t="s">
        <v>1022</v>
      </c>
      <c r="AE67" s="5" t="s">
        <v>1053</v>
      </c>
      <c r="AF67" s="5">
        <v>4</v>
      </c>
      <c r="AG67" s="5" t="s">
        <v>1076</v>
      </c>
      <c r="AU67" s="7"/>
    </row>
    <row r="68" spans="1:47" ht="25.5" thickBot="1" x14ac:dyDescent="0.6">
      <c r="A68" s="4">
        <v>45420.354351851849</v>
      </c>
      <c r="B68" s="5" t="s">
        <v>35</v>
      </c>
      <c r="C68" s="5" t="s">
        <v>36</v>
      </c>
      <c r="D68" s="5" t="s">
        <v>197</v>
      </c>
      <c r="E68" s="5" t="s">
        <v>198</v>
      </c>
      <c r="F68" s="5" t="s">
        <v>70</v>
      </c>
      <c r="G68" s="5" t="s">
        <v>58</v>
      </c>
      <c r="H68" s="5">
        <v>3</v>
      </c>
      <c r="I68" s="5">
        <v>3</v>
      </c>
      <c r="J68" s="5">
        <v>3</v>
      </c>
      <c r="K68" s="5">
        <v>4</v>
      </c>
      <c r="L68" s="5">
        <v>3</v>
      </c>
      <c r="M68" s="5">
        <v>3</v>
      </c>
      <c r="N68" s="5">
        <v>3</v>
      </c>
      <c r="O68" s="5">
        <v>3</v>
      </c>
      <c r="P68" s="5">
        <v>3</v>
      </c>
      <c r="Q68" s="5">
        <v>2</v>
      </c>
      <c r="R68" s="5">
        <v>2</v>
      </c>
      <c r="S68" s="5">
        <v>2</v>
      </c>
      <c r="T68" s="5">
        <v>2</v>
      </c>
      <c r="U68" s="5">
        <v>2</v>
      </c>
      <c r="V68" s="5"/>
      <c r="W68" s="5" t="s">
        <v>136</v>
      </c>
      <c r="X68" s="5" t="s">
        <v>48</v>
      </c>
      <c r="Y68" s="5"/>
      <c r="Z68" s="5"/>
      <c r="AA68" s="5" t="s">
        <v>723</v>
      </c>
      <c r="AB68" s="5">
        <v>2</v>
      </c>
      <c r="AC68" s="5" t="s">
        <v>818</v>
      </c>
      <c r="AD68" s="5" t="s">
        <v>1020</v>
      </c>
      <c r="AE68" s="5" t="s">
        <v>1051</v>
      </c>
      <c r="AF68" s="5">
        <v>3</v>
      </c>
      <c r="AG68" s="5" t="s">
        <v>1066</v>
      </c>
      <c r="AU68" s="7"/>
    </row>
    <row r="69" spans="1:47" ht="25.5" thickBot="1" x14ac:dyDescent="0.6">
      <c r="A69" s="4">
        <v>45420.365428240744</v>
      </c>
      <c r="B69" s="5" t="s">
        <v>35</v>
      </c>
      <c r="C69" s="5" t="s">
        <v>36</v>
      </c>
      <c r="D69" s="5" t="s">
        <v>199</v>
      </c>
      <c r="E69" s="5" t="s">
        <v>200</v>
      </c>
      <c r="F69" s="5" t="s">
        <v>58</v>
      </c>
      <c r="G69" s="5" t="s">
        <v>58</v>
      </c>
      <c r="H69" s="5">
        <v>3</v>
      </c>
      <c r="I69" s="5">
        <v>3</v>
      </c>
      <c r="J69" s="5">
        <v>3</v>
      </c>
      <c r="K69" s="5">
        <v>2</v>
      </c>
      <c r="L69" s="5">
        <v>4</v>
      </c>
      <c r="M69" s="5">
        <v>4</v>
      </c>
      <c r="N69" s="5">
        <v>3</v>
      </c>
      <c r="O69" s="5">
        <v>3</v>
      </c>
      <c r="P69" s="5">
        <v>2</v>
      </c>
      <c r="Q69" s="5">
        <v>3</v>
      </c>
      <c r="R69" s="5">
        <v>3</v>
      </c>
      <c r="S69" s="5">
        <v>3</v>
      </c>
      <c r="T69" s="5">
        <v>3</v>
      </c>
      <c r="U69" s="5">
        <v>3</v>
      </c>
      <c r="V69" s="5"/>
      <c r="W69" s="5"/>
      <c r="X69" s="5" t="s">
        <v>40</v>
      </c>
      <c r="Y69" s="5"/>
      <c r="Z69" s="5"/>
      <c r="AA69" s="5" t="s">
        <v>704</v>
      </c>
      <c r="AB69" s="5">
        <v>3</v>
      </c>
      <c r="AC69" s="5" t="s">
        <v>765</v>
      </c>
      <c r="AD69" s="5" t="s">
        <v>1020</v>
      </c>
      <c r="AE69" s="5" t="s">
        <v>1051</v>
      </c>
      <c r="AF69" s="5">
        <v>2</v>
      </c>
      <c r="AG69" s="5" t="s">
        <v>1089</v>
      </c>
      <c r="AU69" s="7"/>
    </row>
    <row r="70" spans="1:47" ht="50.5" thickBot="1" x14ac:dyDescent="0.6">
      <c r="A70" s="4">
        <v>45420.365810185183</v>
      </c>
      <c r="B70" s="5" t="s">
        <v>35</v>
      </c>
      <c r="C70" s="5" t="s">
        <v>36</v>
      </c>
      <c r="D70" s="5" t="s">
        <v>157</v>
      </c>
      <c r="E70" s="5" t="s">
        <v>99</v>
      </c>
      <c r="F70" s="5" t="s">
        <v>70</v>
      </c>
      <c r="G70" s="5" t="s">
        <v>58</v>
      </c>
      <c r="H70" s="5">
        <v>4</v>
      </c>
      <c r="I70" s="5">
        <v>5</v>
      </c>
      <c r="J70" s="5">
        <v>4</v>
      </c>
      <c r="K70" s="5">
        <v>2</v>
      </c>
      <c r="L70" s="5">
        <v>4</v>
      </c>
      <c r="M70" s="5">
        <v>4</v>
      </c>
      <c r="N70" s="5">
        <v>3</v>
      </c>
      <c r="O70" s="5">
        <v>3</v>
      </c>
      <c r="P70" s="5">
        <v>3</v>
      </c>
      <c r="Q70" s="5">
        <v>2</v>
      </c>
      <c r="R70" s="5">
        <v>3</v>
      </c>
      <c r="S70" s="5">
        <v>2</v>
      </c>
      <c r="T70" s="5">
        <v>2</v>
      </c>
      <c r="U70" s="5">
        <v>2</v>
      </c>
      <c r="V70" s="5" t="s">
        <v>60</v>
      </c>
      <c r="W70" s="5"/>
      <c r="X70" s="5" t="s">
        <v>63</v>
      </c>
      <c r="Y70" s="5" t="s">
        <v>50</v>
      </c>
      <c r="Z70" s="5"/>
      <c r="AA70" s="5" t="s">
        <v>717</v>
      </c>
      <c r="AB70" s="5">
        <v>2</v>
      </c>
      <c r="AC70" s="5" t="s">
        <v>819</v>
      </c>
      <c r="AD70" s="5" t="s">
        <v>1033</v>
      </c>
      <c r="AE70" s="5" t="s">
        <v>1051</v>
      </c>
      <c r="AF70" s="5">
        <v>3</v>
      </c>
      <c r="AG70" s="5" t="s">
        <v>1068</v>
      </c>
      <c r="AU70" s="7"/>
    </row>
    <row r="71" spans="1:47" ht="63" thickBot="1" x14ac:dyDescent="0.6">
      <c r="A71" s="4">
        <v>45420.369409722225</v>
      </c>
      <c r="B71" s="5" t="s">
        <v>35</v>
      </c>
      <c r="C71" s="5" t="s">
        <v>83</v>
      </c>
      <c r="D71" s="5" t="s">
        <v>201</v>
      </c>
      <c r="E71" s="5" t="s">
        <v>162</v>
      </c>
      <c r="F71" s="5" t="s">
        <v>202</v>
      </c>
      <c r="G71" s="5" t="s">
        <v>58</v>
      </c>
      <c r="H71" s="5">
        <v>5</v>
      </c>
      <c r="I71" s="5">
        <v>5</v>
      </c>
      <c r="J71" s="5">
        <v>5</v>
      </c>
      <c r="K71" s="5">
        <v>5</v>
      </c>
      <c r="L71" s="5">
        <v>4</v>
      </c>
      <c r="M71" s="5">
        <v>4</v>
      </c>
      <c r="N71" s="5">
        <v>4</v>
      </c>
      <c r="O71" s="5">
        <v>5</v>
      </c>
      <c r="P71" s="5">
        <v>4</v>
      </c>
      <c r="Q71" s="5">
        <v>4</v>
      </c>
      <c r="R71" s="5">
        <v>4</v>
      </c>
      <c r="S71" s="5">
        <v>3</v>
      </c>
      <c r="T71" s="5">
        <v>3</v>
      </c>
      <c r="U71" s="5">
        <v>4</v>
      </c>
      <c r="V71" s="5" t="s">
        <v>48</v>
      </c>
      <c r="W71" s="5" t="s">
        <v>50</v>
      </c>
      <c r="X71" s="5" t="s">
        <v>81</v>
      </c>
      <c r="Y71" s="5" t="s">
        <v>63</v>
      </c>
      <c r="Z71" s="5"/>
      <c r="AA71" s="5" t="s">
        <v>704</v>
      </c>
      <c r="AB71" s="5">
        <v>4</v>
      </c>
      <c r="AC71" s="5" t="s">
        <v>820</v>
      </c>
      <c r="AD71" s="5" t="s">
        <v>1020</v>
      </c>
      <c r="AE71" s="5" t="s">
        <v>1051</v>
      </c>
      <c r="AF71" s="5">
        <v>5</v>
      </c>
      <c r="AG71" s="5" t="s">
        <v>1090</v>
      </c>
      <c r="AU71" s="7"/>
    </row>
    <row r="72" spans="1:47" ht="38" thickBot="1" x14ac:dyDescent="0.6">
      <c r="A72" s="4">
        <v>45420.372615740744</v>
      </c>
      <c r="B72" s="5" t="s">
        <v>35</v>
      </c>
      <c r="C72" s="5" t="s">
        <v>36</v>
      </c>
      <c r="D72" s="5" t="s">
        <v>203</v>
      </c>
      <c r="E72" s="5" t="s">
        <v>183</v>
      </c>
      <c r="F72" s="5" t="s">
        <v>58</v>
      </c>
      <c r="G72" s="5" t="s">
        <v>58</v>
      </c>
      <c r="H72" s="5">
        <v>4</v>
      </c>
      <c r="I72" s="5">
        <v>4</v>
      </c>
      <c r="J72" s="5">
        <v>3</v>
      </c>
      <c r="K72" s="5">
        <v>4</v>
      </c>
      <c r="L72" s="5">
        <v>4</v>
      </c>
      <c r="M72" s="5">
        <v>4</v>
      </c>
      <c r="N72" s="5">
        <v>3</v>
      </c>
      <c r="O72" s="5">
        <v>4</v>
      </c>
      <c r="P72" s="5">
        <v>3</v>
      </c>
      <c r="Q72" s="5">
        <v>2</v>
      </c>
      <c r="R72" s="5">
        <v>3</v>
      </c>
      <c r="S72" s="5">
        <v>3</v>
      </c>
      <c r="T72" s="5">
        <v>3</v>
      </c>
      <c r="U72" s="5">
        <v>4</v>
      </c>
      <c r="V72" s="5"/>
      <c r="W72" s="5" t="s">
        <v>74</v>
      </c>
      <c r="X72" s="5" t="s">
        <v>50</v>
      </c>
      <c r="Y72" s="5"/>
      <c r="Z72" s="5"/>
      <c r="AA72" s="5" t="s">
        <v>718</v>
      </c>
      <c r="AB72" s="5">
        <v>2</v>
      </c>
      <c r="AC72" s="5" t="s">
        <v>809</v>
      </c>
      <c r="AD72" s="5" t="s">
        <v>1034</v>
      </c>
      <c r="AE72" s="5" t="s">
        <v>1057</v>
      </c>
      <c r="AF72" s="5">
        <v>4</v>
      </c>
      <c r="AG72" s="5" t="s">
        <v>1066</v>
      </c>
      <c r="AU72" s="7"/>
    </row>
    <row r="73" spans="1:47" ht="50.5" thickBot="1" x14ac:dyDescent="0.6">
      <c r="A73" s="4">
        <v>45420.407314814816</v>
      </c>
      <c r="B73" s="5" t="s">
        <v>35</v>
      </c>
      <c r="C73" s="5" t="s">
        <v>83</v>
      </c>
      <c r="D73" s="5" t="s">
        <v>204</v>
      </c>
      <c r="E73" s="5" t="s">
        <v>205</v>
      </c>
      <c r="F73" s="5" t="s">
        <v>53</v>
      </c>
      <c r="G73" s="5" t="s">
        <v>58</v>
      </c>
      <c r="H73" s="5">
        <v>5</v>
      </c>
      <c r="I73" s="5">
        <v>4</v>
      </c>
      <c r="J73" s="5">
        <v>5</v>
      </c>
      <c r="K73" s="5">
        <v>4</v>
      </c>
      <c r="L73" s="5">
        <v>4</v>
      </c>
      <c r="M73" s="5">
        <v>4</v>
      </c>
      <c r="N73" s="5">
        <v>4</v>
      </c>
      <c r="O73" s="5">
        <v>5</v>
      </c>
      <c r="P73" s="5">
        <v>4</v>
      </c>
      <c r="Q73" s="5">
        <v>4</v>
      </c>
      <c r="R73" s="5">
        <v>4</v>
      </c>
      <c r="S73" s="5">
        <v>4</v>
      </c>
      <c r="T73" s="5">
        <v>4</v>
      </c>
      <c r="U73" s="5">
        <v>4</v>
      </c>
      <c r="V73" s="5"/>
      <c r="W73" s="5"/>
      <c r="X73" s="5" t="s">
        <v>74</v>
      </c>
      <c r="Y73" s="5"/>
      <c r="Z73" s="5"/>
      <c r="AA73" s="5" t="s">
        <v>704</v>
      </c>
      <c r="AB73" s="5">
        <v>3</v>
      </c>
      <c r="AC73" s="5" t="s">
        <v>821</v>
      </c>
      <c r="AD73" s="5" t="s">
        <v>1020</v>
      </c>
      <c r="AE73" s="5" t="s">
        <v>1051</v>
      </c>
      <c r="AF73" s="5">
        <v>4</v>
      </c>
      <c r="AG73" s="5" t="s">
        <v>1068</v>
      </c>
      <c r="AU73" s="7"/>
    </row>
    <row r="74" spans="1:47" ht="88" thickBot="1" x14ac:dyDescent="0.6">
      <c r="A74" s="4">
        <v>45420.490613425929</v>
      </c>
      <c r="B74" s="5" t="s">
        <v>35</v>
      </c>
      <c r="C74" s="5" t="s">
        <v>36</v>
      </c>
      <c r="D74" s="5" t="s">
        <v>37</v>
      </c>
      <c r="E74" s="5" t="s">
        <v>206</v>
      </c>
      <c r="F74" s="5" t="s">
        <v>39</v>
      </c>
      <c r="G74" s="5" t="s">
        <v>46</v>
      </c>
      <c r="H74" s="5">
        <v>5</v>
      </c>
      <c r="I74" s="5">
        <v>5</v>
      </c>
      <c r="J74" s="5">
        <v>4</v>
      </c>
      <c r="K74" s="5">
        <v>3</v>
      </c>
      <c r="L74" s="5">
        <v>4</v>
      </c>
      <c r="M74" s="5">
        <v>4</v>
      </c>
      <c r="N74" s="5">
        <v>3</v>
      </c>
      <c r="O74" s="5">
        <v>4</v>
      </c>
      <c r="P74" s="5">
        <v>4</v>
      </c>
      <c r="Q74" s="5">
        <v>3</v>
      </c>
      <c r="R74" s="5">
        <v>4</v>
      </c>
      <c r="S74" s="5">
        <v>3</v>
      </c>
      <c r="T74" s="5">
        <v>3</v>
      </c>
      <c r="U74" s="5">
        <v>5</v>
      </c>
      <c r="V74" s="5"/>
      <c r="W74" s="5" t="s">
        <v>50</v>
      </c>
      <c r="X74" s="5" t="s">
        <v>74</v>
      </c>
      <c r="Y74" s="5"/>
      <c r="Z74" s="5"/>
      <c r="AA74" s="5" t="s">
        <v>702</v>
      </c>
      <c r="AB74" s="5">
        <v>4</v>
      </c>
      <c r="AC74" s="5" t="s">
        <v>822</v>
      </c>
      <c r="AD74" s="5" t="s">
        <v>1035</v>
      </c>
      <c r="AE74" s="5" t="s">
        <v>1058</v>
      </c>
      <c r="AF74" s="5">
        <v>5</v>
      </c>
      <c r="AG74" s="5" t="s">
        <v>1088</v>
      </c>
      <c r="AU74" s="7"/>
    </row>
    <row r="75" spans="1:47" ht="50.5" thickBot="1" x14ac:dyDescent="0.6">
      <c r="A75" s="4">
        <v>45420.49722222222</v>
      </c>
      <c r="B75" s="5" t="s">
        <v>35</v>
      </c>
      <c r="C75" s="5" t="s">
        <v>36</v>
      </c>
      <c r="D75" s="5" t="s">
        <v>207</v>
      </c>
      <c r="E75" s="5" t="s">
        <v>99</v>
      </c>
      <c r="F75" s="5" t="s">
        <v>46</v>
      </c>
      <c r="G75" s="5" t="s">
        <v>58</v>
      </c>
      <c r="H75" s="5">
        <v>4</v>
      </c>
      <c r="I75" s="5">
        <v>4</v>
      </c>
      <c r="J75" s="5">
        <v>3</v>
      </c>
      <c r="K75" s="5">
        <v>4</v>
      </c>
      <c r="L75" s="5">
        <v>4</v>
      </c>
      <c r="M75" s="5">
        <v>4</v>
      </c>
      <c r="N75" s="5">
        <v>3</v>
      </c>
      <c r="O75" s="5">
        <v>4</v>
      </c>
      <c r="P75" s="5">
        <v>3</v>
      </c>
      <c r="Q75" s="5">
        <v>3</v>
      </c>
      <c r="R75" s="5">
        <v>4</v>
      </c>
      <c r="S75" s="5">
        <v>4</v>
      </c>
      <c r="T75" s="5">
        <v>3</v>
      </c>
      <c r="U75" s="5">
        <v>4</v>
      </c>
      <c r="V75" s="5"/>
      <c r="W75" s="5"/>
      <c r="X75" s="5"/>
      <c r="Y75" s="5" t="s">
        <v>40</v>
      </c>
      <c r="Z75" s="5"/>
      <c r="AA75" s="5" t="s">
        <v>711</v>
      </c>
      <c r="AB75" s="5">
        <v>4</v>
      </c>
      <c r="AC75" s="5" t="s">
        <v>823</v>
      </c>
      <c r="AD75" s="5" t="s">
        <v>1022</v>
      </c>
      <c r="AE75" s="5" t="s">
        <v>1055</v>
      </c>
      <c r="AF75" s="5">
        <v>4</v>
      </c>
      <c r="AG75" s="5" t="s">
        <v>1078</v>
      </c>
      <c r="AU75" s="7"/>
    </row>
    <row r="76" spans="1:47" ht="25.5" thickBot="1" x14ac:dyDescent="0.6">
      <c r="A76" s="4">
        <v>45420.863310185188</v>
      </c>
      <c r="B76" s="5" t="s">
        <v>35</v>
      </c>
      <c r="C76" s="5" t="s">
        <v>36</v>
      </c>
      <c r="D76" s="5" t="s">
        <v>103</v>
      </c>
      <c r="E76" s="5" t="s">
        <v>185</v>
      </c>
      <c r="F76" s="5" t="s">
        <v>70</v>
      </c>
      <c r="G76" s="5" t="s">
        <v>58</v>
      </c>
      <c r="H76" s="5">
        <v>5</v>
      </c>
      <c r="I76" s="5">
        <v>5</v>
      </c>
      <c r="J76" s="5">
        <v>4</v>
      </c>
      <c r="K76" s="5">
        <v>5</v>
      </c>
      <c r="L76" s="5">
        <v>4</v>
      </c>
      <c r="M76" s="5">
        <v>4</v>
      </c>
      <c r="N76" s="5">
        <v>5</v>
      </c>
      <c r="O76" s="5">
        <v>4</v>
      </c>
      <c r="P76" s="5">
        <v>3</v>
      </c>
      <c r="Q76" s="5">
        <v>3</v>
      </c>
      <c r="R76" s="5">
        <v>4</v>
      </c>
      <c r="S76" s="5">
        <v>4</v>
      </c>
      <c r="T76" s="5">
        <v>3</v>
      </c>
      <c r="U76" s="5">
        <v>3</v>
      </c>
      <c r="V76" s="5" t="s">
        <v>100</v>
      </c>
      <c r="W76" s="5" t="s">
        <v>48</v>
      </c>
      <c r="X76" s="5"/>
      <c r="Y76" s="5"/>
      <c r="Z76" s="5"/>
      <c r="AA76" s="5" t="s">
        <v>708</v>
      </c>
      <c r="AB76" s="5">
        <v>4</v>
      </c>
      <c r="AC76" s="5" t="s">
        <v>765</v>
      </c>
      <c r="AD76" s="5" t="s">
        <v>1020</v>
      </c>
      <c r="AE76" s="5" t="s">
        <v>1051</v>
      </c>
      <c r="AF76" s="5">
        <v>3</v>
      </c>
      <c r="AG76" s="5" t="s">
        <v>1078</v>
      </c>
      <c r="AU76" s="7"/>
    </row>
    <row r="77" spans="1:47" ht="25.5" thickBot="1" x14ac:dyDescent="0.6">
      <c r="A77" s="4">
        <v>45421.553252314814</v>
      </c>
      <c r="B77" s="5" t="s">
        <v>35</v>
      </c>
      <c r="C77" s="5" t="s">
        <v>36</v>
      </c>
      <c r="D77" s="5" t="s">
        <v>208</v>
      </c>
      <c r="E77" s="5" t="s">
        <v>208</v>
      </c>
      <c r="F77" s="5" t="s">
        <v>209</v>
      </c>
      <c r="G77" s="5" t="s">
        <v>58</v>
      </c>
      <c r="H77" s="5">
        <v>5</v>
      </c>
      <c r="I77" s="5">
        <v>5</v>
      </c>
      <c r="J77" s="5">
        <v>5</v>
      </c>
      <c r="K77" s="5">
        <v>5</v>
      </c>
      <c r="L77" s="5">
        <v>5</v>
      </c>
      <c r="M77" s="5">
        <v>5</v>
      </c>
      <c r="N77" s="5">
        <v>5</v>
      </c>
      <c r="O77" s="5">
        <v>5</v>
      </c>
      <c r="P77" s="5">
        <v>5</v>
      </c>
      <c r="Q77" s="5">
        <v>5</v>
      </c>
      <c r="R77" s="5">
        <v>5</v>
      </c>
      <c r="S77" s="5">
        <v>5</v>
      </c>
      <c r="T77" s="5">
        <v>5</v>
      </c>
      <c r="U77" s="5">
        <v>5</v>
      </c>
      <c r="V77" s="5"/>
      <c r="W77" s="5"/>
      <c r="X77" s="5" t="s">
        <v>40</v>
      </c>
      <c r="Y77" s="5"/>
      <c r="Z77" s="5"/>
      <c r="AA77" s="5" t="s">
        <v>717</v>
      </c>
      <c r="AB77" s="5">
        <v>3</v>
      </c>
      <c r="AC77" s="5" t="s">
        <v>824</v>
      </c>
      <c r="AD77" s="5" t="s">
        <v>1020</v>
      </c>
      <c r="AE77" s="5" t="s">
        <v>1051</v>
      </c>
      <c r="AF77" s="5">
        <v>5</v>
      </c>
      <c r="AG77" s="5" t="s">
        <v>1076</v>
      </c>
      <c r="AU77" s="7"/>
    </row>
    <row r="78" spans="1:47" ht="63" thickBot="1" x14ac:dyDescent="0.6">
      <c r="A78" s="4">
        <v>45421.605185185188</v>
      </c>
      <c r="B78" s="5" t="s">
        <v>35</v>
      </c>
      <c r="C78" s="5" t="s">
        <v>36</v>
      </c>
      <c r="D78" s="5" t="s">
        <v>210</v>
      </c>
      <c r="E78" s="5" t="s">
        <v>211</v>
      </c>
      <c r="F78" s="5" t="s">
        <v>212</v>
      </c>
      <c r="G78" s="5" t="s">
        <v>213</v>
      </c>
      <c r="H78" s="5">
        <v>5</v>
      </c>
      <c r="I78" s="5">
        <v>5</v>
      </c>
      <c r="J78" s="5">
        <v>5</v>
      </c>
      <c r="K78" s="5">
        <v>5</v>
      </c>
      <c r="L78" s="5">
        <v>5</v>
      </c>
      <c r="M78" s="5">
        <v>5</v>
      </c>
      <c r="N78" s="5">
        <v>5</v>
      </c>
      <c r="O78" s="5">
        <v>5</v>
      </c>
      <c r="P78" s="5">
        <v>4</v>
      </c>
      <c r="Q78" s="5">
        <v>5</v>
      </c>
      <c r="R78" s="5">
        <v>5</v>
      </c>
      <c r="S78" s="5">
        <v>5</v>
      </c>
      <c r="T78" s="5">
        <v>4</v>
      </c>
      <c r="U78" s="5">
        <v>5</v>
      </c>
      <c r="V78" s="5"/>
      <c r="W78" s="5"/>
      <c r="X78" s="5" t="s">
        <v>63</v>
      </c>
      <c r="Y78" s="5"/>
      <c r="Z78" s="5" t="s">
        <v>147</v>
      </c>
      <c r="AA78" s="5" t="s">
        <v>727</v>
      </c>
      <c r="AB78" s="5">
        <v>3</v>
      </c>
      <c r="AC78" s="5" t="s">
        <v>825</v>
      </c>
      <c r="AD78" s="5" t="s">
        <v>1022</v>
      </c>
      <c r="AE78" s="5" t="s">
        <v>1051</v>
      </c>
      <c r="AF78" s="5">
        <v>4</v>
      </c>
      <c r="AG78" s="5" t="s">
        <v>1091</v>
      </c>
      <c r="AU78" s="7"/>
    </row>
    <row r="79" spans="1:47" ht="50.5" thickBot="1" x14ac:dyDescent="0.6">
      <c r="A79" s="4">
        <v>45421.832233796296</v>
      </c>
      <c r="B79" s="5" t="s">
        <v>35</v>
      </c>
      <c r="C79" s="5" t="s">
        <v>36</v>
      </c>
      <c r="D79" s="5" t="s">
        <v>214</v>
      </c>
      <c r="E79" s="5" t="s">
        <v>123</v>
      </c>
      <c r="F79" s="5" t="s">
        <v>58</v>
      </c>
      <c r="G79" s="5" t="s">
        <v>58</v>
      </c>
      <c r="H79" s="5">
        <v>5</v>
      </c>
      <c r="I79" s="5">
        <v>4</v>
      </c>
      <c r="J79" s="5">
        <v>4</v>
      </c>
      <c r="K79" s="5">
        <v>5</v>
      </c>
      <c r="L79" s="5">
        <v>5</v>
      </c>
      <c r="M79" s="5">
        <v>4</v>
      </c>
      <c r="N79" s="5">
        <v>4</v>
      </c>
      <c r="O79" s="5">
        <v>5</v>
      </c>
      <c r="P79" s="5">
        <v>2</v>
      </c>
      <c r="Q79" s="5">
        <v>4</v>
      </c>
      <c r="R79" s="5">
        <v>5</v>
      </c>
      <c r="S79" s="5">
        <v>5</v>
      </c>
      <c r="T79" s="5">
        <v>4</v>
      </c>
      <c r="U79" s="5">
        <v>4</v>
      </c>
      <c r="V79" s="5" t="s">
        <v>48</v>
      </c>
      <c r="W79" s="5" t="s">
        <v>81</v>
      </c>
      <c r="X79" s="5" t="s">
        <v>50</v>
      </c>
      <c r="Y79" s="5" t="s">
        <v>63</v>
      </c>
      <c r="Z79" s="5"/>
      <c r="AA79" s="5" t="s">
        <v>712</v>
      </c>
      <c r="AB79" s="5">
        <v>5</v>
      </c>
      <c r="AC79" s="5" t="s">
        <v>826</v>
      </c>
      <c r="AD79" s="5" t="s">
        <v>1022</v>
      </c>
      <c r="AE79" s="5" t="s">
        <v>1051</v>
      </c>
      <c r="AF79" s="5">
        <v>4</v>
      </c>
      <c r="AG79" s="5" t="s">
        <v>1079</v>
      </c>
      <c r="AU79" s="7"/>
    </row>
    <row r="80" spans="1:47" ht="88" thickBot="1" x14ac:dyDescent="0.6">
      <c r="A80" s="4">
        <v>45422.457974537036</v>
      </c>
      <c r="B80" s="5" t="s">
        <v>35</v>
      </c>
      <c r="C80" s="5" t="s">
        <v>36</v>
      </c>
      <c r="D80" s="5" t="s">
        <v>215</v>
      </c>
      <c r="E80" s="5" t="s">
        <v>216</v>
      </c>
      <c r="F80" s="5" t="s">
        <v>217</v>
      </c>
      <c r="G80" s="5" t="s">
        <v>58</v>
      </c>
      <c r="H80" s="5">
        <v>5</v>
      </c>
      <c r="I80" s="5">
        <v>5</v>
      </c>
      <c r="J80" s="5">
        <v>5</v>
      </c>
      <c r="K80" s="5">
        <v>5</v>
      </c>
      <c r="L80" s="5">
        <v>5</v>
      </c>
      <c r="M80" s="5">
        <v>5</v>
      </c>
      <c r="N80" s="5">
        <v>5</v>
      </c>
      <c r="O80" s="5">
        <v>5</v>
      </c>
      <c r="P80" s="5">
        <v>5</v>
      </c>
      <c r="Q80" s="5">
        <v>5</v>
      </c>
      <c r="R80" s="5">
        <v>5</v>
      </c>
      <c r="S80" s="5">
        <v>5</v>
      </c>
      <c r="T80" s="5">
        <v>5</v>
      </c>
      <c r="U80" s="5">
        <v>5</v>
      </c>
      <c r="V80" s="5" t="s">
        <v>40</v>
      </c>
      <c r="W80" s="5"/>
      <c r="X80" s="5"/>
      <c r="Y80" s="5"/>
      <c r="Z80" s="5"/>
      <c r="AA80" s="5" t="s">
        <v>699</v>
      </c>
      <c r="AB80" s="5">
        <v>5</v>
      </c>
      <c r="AC80" s="5" t="s">
        <v>763</v>
      </c>
      <c r="AD80" s="5" t="s">
        <v>1024</v>
      </c>
      <c r="AE80" s="5" t="s">
        <v>1051</v>
      </c>
      <c r="AF80" s="5">
        <v>5</v>
      </c>
      <c r="AG80" s="5" t="s">
        <v>1078</v>
      </c>
      <c r="AU80" s="7"/>
    </row>
    <row r="81" spans="1:47" ht="25.5" thickBot="1" x14ac:dyDescent="0.6">
      <c r="A81" s="4">
        <v>45422.663946759261</v>
      </c>
      <c r="B81" s="5" t="s">
        <v>35</v>
      </c>
      <c r="C81" s="5" t="s">
        <v>36</v>
      </c>
      <c r="D81" s="5" t="s">
        <v>103</v>
      </c>
      <c r="E81" s="5" t="s">
        <v>103</v>
      </c>
      <c r="F81" s="5" t="s">
        <v>53</v>
      </c>
      <c r="G81" s="5" t="s">
        <v>58</v>
      </c>
      <c r="H81" s="5">
        <v>4</v>
      </c>
      <c r="I81" s="5">
        <v>4</v>
      </c>
      <c r="J81" s="5">
        <v>4</v>
      </c>
      <c r="K81" s="5">
        <v>4</v>
      </c>
      <c r="L81" s="5">
        <v>4</v>
      </c>
      <c r="M81" s="5">
        <v>4</v>
      </c>
      <c r="N81" s="5">
        <v>4</v>
      </c>
      <c r="O81" s="5">
        <v>4</v>
      </c>
      <c r="P81" s="5">
        <v>3</v>
      </c>
      <c r="Q81" s="5">
        <v>3</v>
      </c>
      <c r="R81" s="5">
        <v>4</v>
      </c>
      <c r="S81" s="5">
        <v>4</v>
      </c>
      <c r="T81" s="5">
        <v>3</v>
      </c>
      <c r="U81" s="5">
        <v>3</v>
      </c>
      <c r="V81" s="5"/>
      <c r="W81" s="5" t="s">
        <v>40</v>
      </c>
      <c r="X81" s="5"/>
      <c r="Y81" s="5"/>
      <c r="Z81" s="5"/>
      <c r="AA81" s="5" t="s">
        <v>723</v>
      </c>
      <c r="AB81" s="5">
        <v>3</v>
      </c>
      <c r="AC81" s="5" t="s">
        <v>788</v>
      </c>
      <c r="AD81" s="5" t="s">
        <v>1022</v>
      </c>
      <c r="AE81" s="5" t="s">
        <v>1051</v>
      </c>
      <c r="AF81" s="5">
        <v>4</v>
      </c>
      <c r="AG81" s="5" t="s">
        <v>1068</v>
      </c>
      <c r="AU81" s="7"/>
    </row>
    <row r="82" spans="1:47" ht="50.5" thickBot="1" x14ac:dyDescent="0.6">
      <c r="A82" s="4">
        <v>45425.423692129632</v>
      </c>
      <c r="B82" s="5" t="s">
        <v>35</v>
      </c>
      <c r="C82" s="5" t="s">
        <v>83</v>
      </c>
      <c r="D82" s="5" t="s">
        <v>218</v>
      </c>
      <c r="E82" s="5" t="s">
        <v>123</v>
      </c>
      <c r="F82" s="5" t="s">
        <v>46</v>
      </c>
      <c r="G82" s="5" t="s">
        <v>58</v>
      </c>
      <c r="H82" s="5">
        <v>2</v>
      </c>
      <c r="I82" s="5">
        <v>5</v>
      </c>
      <c r="J82" s="5">
        <v>4</v>
      </c>
      <c r="K82" s="5">
        <v>3</v>
      </c>
      <c r="L82" s="5">
        <v>2</v>
      </c>
      <c r="M82" s="5">
        <v>4</v>
      </c>
      <c r="N82" s="5">
        <v>4</v>
      </c>
      <c r="O82" s="5">
        <v>4</v>
      </c>
      <c r="P82" s="5">
        <v>2</v>
      </c>
      <c r="Q82" s="5">
        <v>3</v>
      </c>
      <c r="R82" s="5">
        <v>5</v>
      </c>
      <c r="S82" s="5">
        <v>3</v>
      </c>
      <c r="T82" s="5">
        <v>3</v>
      </c>
      <c r="U82" s="5">
        <v>4</v>
      </c>
      <c r="V82" s="5"/>
      <c r="W82" s="5" t="s">
        <v>63</v>
      </c>
      <c r="X82" s="5"/>
      <c r="Y82" s="5" t="s">
        <v>147</v>
      </c>
      <c r="Z82" s="5"/>
      <c r="AA82" s="5" t="s">
        <v>723</v>
      </c>
      <c r="AB82" s="5">
        <v>4</v>
      </c>
      <c r="AC82" s="5" t="s">
        <v>827</v>
      </c>
      <c r="AD82" s="5" t="s">
        <v>1022</v>
      </c>
      <c r="AE82" s="5" t="s">
        <v>1051</v>
      </c>
      <c r="AF82" s="5">
        <v>3</v>
      </c>
      <c r="AG82" s="5" t="s">
        <v>1069</v>
      </c>
      <c r="AU82" s="7"/>
    </row>
    <row r="83" spans="1:47" ht="75.5" thickBot="1" x14ac:dyDescent="0.6">
      <c r="A83" s="4">
        <v>45425.569675925923</v>
      </c>
      <c r="B83" s="5" t="s">
        <v>35</v>
      </c>
      <c r="C83" s="5" t="s">
        <v>36</v>
      </c>
      <c r="D83" s="5" t="s">
        <v>219</v>
      </c>
      <c r="E83" s="5" t="s">
        <v>219</v>
      </c>
      <c r="F83" s="5" t="s">
        <v>220</v>
      </c>
      <c r="G83" s="5" t="s">
        <v>58</v>
      </c>
      <c r="H83" s="5">
        <v>5</v>
      </c>
      <c r="I83" s="5">
        <v>5</v>
      </c>
      <c r="J83" s="5">
        <v>5</v>
      </c>
      <c r="K83" s="5">
        <v>5</v>
      </c>
      <c r="L83" s="5">
        <v>5</v>
      </c>
      <c r="M83" s="5">
        <v>5</v>
      </c>
      <c r="N83" s="5">
        <v>5</v>
      </c>
      <c r="O83" s="5">
        <v>4</v>
      </c>
      <c r="P83" s="5">
        <v>4</v>
      </c>
      <c r="Q83" s="5">
        <v>5</v>
      </c>
      <c r="R83" s="5">
        <v>5</v>
      </c>
      <c r="S83" s="5">
        <v>5</v>
      </c>
      <c r="T83" s="5">
        <v>4</v>
      </c>
      <c r="U83" s="5">
        <v>4</v>
      </c>
      <c r="V83" s="5"/>
      <c r="W83" s="5" t="s">
        <v>74</v>
      </c>
      <c r="X83" s="5"/>
      <c r="Y83" s="5" t="s">
        <v>50</v>
      </c>
      <c r="Z83" s="5"/>
      <c r="AA83" s="5" t="s">
        <v>722</v>
      </c>
      <c r="AB83" s="5">
        <v>4</v>
      </c>
      <c r="AC83" s="5" t="s">
        <v>828</v>
      </c>
      <c r="AD83" s="5" t="s">
        <v>1022</v>
      </c>
      <c r="AE83" s="5" t="s">
        <v>1051</v>
      </c>
      <c r="AF83" s="5">
        <v>3</v>
      </c>
      <c r="AG83" s="5" t="s">
        <v>1064</v>
      </c>
      <c r="AU83" s="7"/>
    </row>
    <row r="84" spans="1:47" ht="63" thickBot="1" x14ac:dyDescent="0.6">
      <c r="A84" s="4">
        <v>45425.622604166667</v>
      </c>
      <c r="B84" s="5" t="s">
        <v>35</v>
      </c>
      <c r="C84" s="5" t="s">
        <v>117</v>
      </c>
      <c r="D84" s="5" t="s">
        <v>221</v>
      </c>
      <c r="E84" s="5" t="s">
        <v>222</v>
      </c>
      <c r="F84" s="5" t="s">
        <v>70</v>
      </c>
      <c r="G84" s="5" t="s">
        <v>58</v>
      </c>
      <c r="H84" s="5">
        <v>4</v>
      </c>
      <c r="I84" s="5">
        <v>4</v>
      </c>
      <c r="J84" s="5">
        <v>4</v>
      </c>
      <c r="K84" s="5">
        <v>4</v>
      </c>
      <c r="L84" s="5">
        <v>4</v>
      </c>
      <c r="M84" s="5">
        <v>3</v>
      </c>
      <c r="N84" s="5">
        <v>3</v>
      </c>
      <c r="O84" s="5">
        <v>4</v>
      </c>
      <c r="P84" s="5">
        <v>4</v>
      </c>
      <c r="Q84" s="5">
        <v>3</v>
      </c>
      <c r="R84" s="5">
        <v>4</v>
      </c>
      <c r="S84" s="5">
        <v>4</v>
      </c>
      <c r="T84" s="5">
        <v>4</v>
      </c>
      <c r="U84" s="5">
        <v>5</v>
      </c>
      <c r="V84" s="5" t="s">
        <v>48</v>
      </c>
      <c r="W84" s="5" t="s">
        <v>81</v>
      </c>
      <c r="X84" s="5" t="s">
        <v>59</v>
      </c>
      <c r="Y84" s="5"/>
      <c r="Z84" s="5"/>
      <c r="AA84" s="5" t="s">
        <v>723</v>
      </c>
      <c r="AB84" s="5">
        <v>4</v>
      </c>
      <c r="AC84" s="5" t="s">
        <v>829</v>
      </c>
      <c r="AD84" s="5" t="s">
        <v>1027</v>
      </c>
      <c r="AE84" s="5" t="s">
        <v>1059</v>
      </c>
      <c r="AF84" s="5">
        <v>3</v>
      </c>
      <c r="AG84" s="5" t="s">
        <v>1079</v>
      </c>
      <c r="AU84" s="7"/>
    </row>
    <row r="85" spans="1:47" ht="38" thickBot="1" x14ac:dyDescent="0.6">
      <c r="A85" s="4">
        <v>45425.80164351852</v>
      </c>
      <c r="B85" s="5" t="s">
        <v>35</v>
      </c>
      <c r="C85" s="5" t="s">
        <v>36</v>
      </c>
      <c r="D85" s="5" t="s">
        <v>79</v>
      </c>
      <c r="E85" s="5" t="s">
        <v>103</v>
      </c>
      <c r="F85" s="5" t="s">
        <v>77</v>
      </c>
      <c r="G85" s="5" t="s">
        <v>58</v>
      </c>
      <c r="H85" s="5">
        <v>5</v>
      </c>
      <c r="I85" s="5">
        <v>1</v>
      </c>
      <c r="J85" s="5">
        <v>1</v>
      </c>
      <c r="K85" s="5">
        <v>5</v>
      </c>
      <c r="L85" s="5">
        <v>2</v>
      </c>
      <c r="M85" s="5">
        <v>3</v>
      </c>
      <c r="N85" s="5">
        <v>2</v>
      </c>
      <c r="O85" s="5">
        <v>4</v>
      </c>
      <c r="P85" s="5">
        <v>2</v>
      </c>
      <c r="Q85" s="5">
        <v>2</v>
      </c>
      <c r="R85" s="5">
        <v>2</v>
      </c>
      <c r="S85" s="5">
        <v>1</v>
      </c>
      <c r="T85" s="5">
        <v>2</v>
      </c>
      <c r="U85" s="5">
        <v>2</v>
      </c>
      <c r="V85" s="5" t="s">
        <v>100</v>
      </c>
      <c r="W85" s="5" t="s">
        <v>63</v>
      </c>
      <c r="X85" s="5" t="s">
        <v>48</v>
      </c>
      <c r="Y85" s="5"/>
      <c r="Z85" s="5"/>
      <c r="AA85" s="5" t="s">
        <v>711</v>
      </c>
      <c r="AB85" s="5">
        <v>3</v>
      </c>
      <c r="AC85" s="5" t="s">
        <v>788</v>
      </c>
      <c r="AD85" s="5" t="s">
        <v>1024</v>
      </c>
      <c r="AE85" s="5" t="s">
        <v>1055</v>
      </c>
      <c r="AF85" s="5">
        <v>4</v>
      </c>
      <c r="AG85" s="5" t="s">
        <v>1066</v>
      </c>
      <c r="AU85" s="7"/>
    </row>
    <row r="86" spans="1:47" ht="38" thickBot="1" x14ac:dyDescent="0.6">
      <c r="A86" s="4">
        <v>45425.807662037034</v>
      </c>
      <c r="B86" s="5" t="s">
        <v>35</v>
      </c>
      <c r="C86" s="5" t="s">
        <v>36</v>
      </c>
      <c r="D86" s="5" t="s">
        <v>223</v>
      </c>
      <c r="E86" s="5" t="s">
        <v>103</v>
      </c>
      <c r="F86" s="5" t="s">
        <v>58</v>
      </c>
      <c r="G86" s="5" t="s">
        <v>58</v>
      </c>
      <c r="H86" s="5">
        <v>5</v>
      </c>
      <c r="I86" s="5">
        <v>3</v>
      </c>
      <c r="J86" s="5">
        <v>3</v>
      </c>
      <c r="K86" s="5">
        <v>3</v>
      </c>
      <c r="L86" s="5">
        <v>4</v>
      </c>
      <c r="M86" s="5">
        <v>4</v>
      </c>
      <c r="N86" s="5">
        <v>4</v>
      </c>
      <c r="O86" s="5">
        <v>4</v>
      </c>
      <c r="P86" s="5">
        <v>3</v>
      </c>
      <c r="Q86" s="5">
        <v>4</v>
      </c>
      <c r="R86" s="5">
        <v>4</v>
      </c>
      <c r="S86" s="5">
        <v>3</v>
      </c>
      <c r="T86" s="5">
        <v>3</v>
      </c>
      <c r="U86" s="5">
        <v>3</v>
      </c>
      <c r="V86" s="5" t="s">
        <v>60</v>
      </c>
      <c r="W86" s="5" t="s">
        <v>59</v>
      </c>
      <c r="X86" s="5"/>
      <c r="Y86" s="5"/>
      <c r="Z86" s="5"/>
      <c r="AA86" s="5" t="s">
        <v>711</v>
      </c>
      <c r="AB86" s="5">
        <v>1</v>
      </c>
      <c r="AC86" s="5" t="s">
        <v>830</v>
      </c>
      <c r="AD86" s="5" t="s">
        <v>1024</v>
      </c>
      <c r="AE86" s="5" t="s">
        <v>1051</v>
      </c>
      <c r="AF86" s="5">
        <v>3</v>
      </c>
      <c r="AG86" s="5" t="s">
        <v>1074</v>
      </c>
      <c r="AU86" s="7"/>
    </row>
    <row r="87" spans="1:47" ht="50.5" thickBot="1" x14ac:dyDescent="0.6">
      <c r="A87" s="4">
        <v>45425.835324074076</v>
      </c>
      <c r="B87" s="5" t="s">
        <v>35</v>
      </c>
      <c r="C87" s="5" t="s">
        <v>36</v>
      </c>
      <c r="D87" s="5" t="s">
        <v>224</v>
      </c>
      <c r="E87" s="5" t="s">
        <v>103</v>
      </c>
      <c r="F87" s="5" t="s">
        <v>104</v>
      </c>
      <c r="G87" s="5" t="s">
        <v>58</v>
      </c>
      <c r="H87" s="5">
        <v>5</v>
      </c>
      <c r="I87" s="5">
        <v>4</v>
      </c>
      <c r="J87" s="5">
        <v>4</v>
      </c>
      <c r="K87" s="5">
        <v>3</v>
      </c>
      <c r="L87" s="5">
        <v>4</v>
      </c>
      <c r="M87" s="5">
        <v>3</v>
      </c>
      <c r="N87" s="5">
        <v>3</v>
      </c>
      <c r="O87" s="5">
        <v>3</v>
      </c>
      <c r="P87" s="5">
        <v>3</v>
      </c>
      <c r="Q87" s="5">
        <v>3</v>
      </c>
      <c r="R87" s="5">
        <v>3</v>
      </c>
      <c r="S87" s="5">
        <v>2</v>
      </c>
      <c r="T87" s="5">
        <v>3</v>
      </c>
      <c r="U87" s="5">
        <v>4</v>
      </c>
      <c r="V87" s="5"/>
      <c r="W87" s="5"/>
      <c r="X87" s="5" t="s">
        <v>40</v>
      </c>
      <c r="Y87" s="5"/>
      <c r="Z87" s="5"/>
      <c r="AA87" s="5" t="s">
        <v>711</v>
      </c>
      <c r="AB87" s="5">
        <v>3</v>
      </c>
      <c r="AC87" s="5" t="s">
        <v>788</v>
      </c>
      <c r="AD87" s="5" t="s">
        <v>1024</v>
      </c>
      <c r="AE87" s="5" t="s">
        <v>1051</v>
      </c>
      <c r="AF87" s="5">
        <v>4</v>
      </c>
      <c r="AG87" s="5" t="s">
        <v>1074</v>
      </c>
      <c r="AU87" s="7"/>
    </row>
    <row r="88" spans="1:47" ht="63" thickBot="1" x14ac:dyDescent="0.6">
      <c r="A88" s="4">
        <v>45425.838414351849</v>
      </c>
      <c r="B88" s="5" t="s">
        <v>35</v>
      </c>
      <c r="C88" s="5" t="s">
        <v>36</v>
      </c>
      <c r="D88" s="5" t="s">
        <v>139</v>
      </c>
      <c r="E88" s="5" t="s">
        <v>123</v>
      </c>
      <c r="F88" s="5" t="s">
        <v>225</v>
      </c>
      <c r="G88" s="5" t="s">
        <v>54</v>
      </c>
      <c r="H88" s="5">
        <v>5</v>
      </c>
      <c r="I88" s="5">
        <v>4</v>
      </c>
      <c r="J88" s="5">
        <v>4</v>
      </c>
      <c r="K88" s="5">
        <v>4</v>
      </c>
      <c r="L88" s="5">
        <v>4</v>
      </c>
      <c r="M88" s="5">
        <v>4</v>
      </c>
      <c r="N88" s="5">
        <v>4</v>
      </c>
      <c r="O88" s="5">
        <v>4</v>
      </c>
      <c r="P88" s="5">
        <v>3</v>
      </c>
      <c r="Q88" s="5">
        <v>3</v>
      </c>
      <c r="R88" s="5">
        <v>3</v>
      </c>
      <c r="S88" s="5">
        <v>3</v>
      </c>
      <c r="T88" s="5">
        <v>3</v>
      </c>
      <c r="U88" s="5">
        <v>3</v>
      </c>
      <c r="V88" s="5"/>
      <c r="W88" s="5" t="s">
        <v>59</v>
      </c>
      <c r="X88" s="5" t="s">
        <v>60</v>
      </c>
      <c r="Y88" s="5"/>
      <c r="Z88" s="5"/>
      <c r="AA88" s="5" t="s">
        <v>728</v>
      </c>
      <c r="AB88" s="5">
        <v>3</v>
      </c>
      <c r="AC88" s="5" t="s">
        <v>776</v>
      </c>
      <c r="AD88" s="5" t="s">
        <v>1024</v>
      </c>
      <c r="AE88" s="5" t="s">
        <v>1051</v>
      </c>
      <c r="AF88" s="5">
        <v>3</v>
      </c>
      <c r="AG88" s="5" t="s">
        <v>1068</v>
      </c>
      <c r="AU88" s="7"/>
    </row>
    <row r="89" spans="1:47" ht="38" thickBot="1" x14ac:dyDescent="0.6">
      <c r="A89" s="4">
        <v>45426.293854166666</v>
      </c>
      <c r="B89" s="5" t="s">
        <v>35</v>
      </c>
      <c r="C89" s="5" t="s">
        <v>117</v>
      </c>
      <c r="D89" s="5" t="s">
        <v>203</v>
      </c>
      <c r="E89" s="5" t="s">
        <v>226</v>
      </c>
      <c r="F89" s="5" t="s">
        <v>70</v>
      </c>
      <c r="G89" s="5" t="s">
        <v>58</v>
      </c>
      <c r="H89" s="5">
        <v>4</v>
      </c>
      <c r="I89" s="5">
        <v>4</v>
      </c>
      <c r="J89" s="5">
        <v>4</v>
      </c>
      <c r="K89" s="5">
        <v>5</v>
      </c>
      <c r="L89" s="5">
        <v>4</v>
      </c>
      <c r="M89" s="5">
        <v>5</v>
      </c>
      <c r="N89" s="5">
        <v>2</v>
      </c>
      <c r="O89" s="5">
        <v>4</v>
      </c>
      <c r="P89" s="5">
        <v>2</v>
      </c>
      <c r="Q89" s="5">
        <v>2</v>
      </c>
      <c r="R89" s="5">
        <v>4</v>
      </c>
      <c r="S89" s="5">
        <v>3</v>
      </c>
      <c r="T89" s="5">
        <v>2</v>
      </c>
      <c r="U89" s="5">
        <v>4</v>
      </c>
      <c r="V89" s="5" t="s">
        <v>48</v>
      </c>
      <c r="W89" s="5" t="s">
        <v>81</v>
      </c>
      <c r="X89" s="5" t="s">
        <v>50</v>
      </c>
      <c r="Y89" s="5" t="s">
        <v>63</v>
      </c>
      <c r="Z89" s="5"/>
      <c r="AA89" s="5" t="s">
        <v>705</v>
      </c>
      <c r="AB89" s="5">
        <v>4</v>
      </c>
      <c r="AC89" s="5" t="s">
        <v>831</v>
      </c>
      <c r="AD89" s="5" t="s">
        <v>1027</v>
      </c>
      <c r="AE89" s="5" t="s">
        <v>1059</v>
      </c>
      <c r="AF89" s="5">
        <v>5</v>
      </c>
      <c r="AG89" s="5" t="s">
        <v>1079</v>
      </c>
      <c r="AU89" s="7"/>
    </row>
    <row r="90" spans="1:47" ht="50.5" thickBot="1" x14ac:dyDescent="0.6">
      <c r="A90" s="4">
        <v>45426.316481481481</v>
      </c>
      <c r="B90" s="5" t="s">
        <v>35</v>
      </c>
      <c r="C90" s="5" t="s">
        <v>36</v>
      </c>
      <c r="D90" s="5" t="s">
        <v>227</v>
      </c>
      <c r="E90" s="5" t="s">
        <v>158</v>
      </c>
      <c r="F90" s="5" t="s">
        <v>70</v>
      </c>
      <c r="G90" s="5" t="s">
        <v>58</v>
      </c>
      <c r="H90" s="5">
        <v>5</v>
      </c>
      <c r="I90" s="5">
        <v>3</v>
      </c>
      <c r="J90" s="5">
        <v>2</v>
      </c>
      <c r="K90" s="5">
        <v>3</v>
      </c>
      <c r="L90" s="5">
        <v>3</v>
      </c>
      <c r="M90" s="5">
        <v>3</v>
      </c>
      <c r="N90" s="5">
        <v>2</v>
      </c>
      <c r="O90" s="5">
        <v>2</v>
      </c>
      <c r="P90" s="5">
        <v>2</v>
      </c>
      <c r="Q90" s="5">
        <v>2</v>
      </c>
      <c r="R90" s="5">
        <v>3</v>
      </c>
      <c r="S90" s="5">
        <v>1</v>
      </c>
      <c r="T90" s="5">
        <v>2</v>
      </c>
      <c r="U90" s="5">
        <v>3</v>
      </c>
      <c r="V90" s="5" t="s">
        <v>60</v>
      </c>
      <c r="W90" s="5" t="s">
        <v>63</v>
      </c>
      <c r="X90" s="5" t="s">
        <v>50</v>
      </c>
      <c r="Y90" s="5"/>
      <c r="Z90" s="5"/>
      <c r="AA90" s="5" t="s">
        <v>711</v>
      </c>
      <c r="AB90" s="5">
        <v>1</v>
      </c>
      <c r="AC90" s="5" t="s">
        <v>832</v>
      </c>
      <c r="AD90" s="5" t="s">
        <v>1024</v>
      </c>
      <c r="AE90" s="5" t="s">
        <v>1051</v>
      </c>
      <c r="AF90" s="5">
        <v>5</v>
      </c>
      <c r="AG90" s="5" t="s">
        <v>1071</v>
      </c>
      <c r="AU90" s="7"/>
    </row>
    <row r="91" spans="1:47" ht="25.5" thickBot="1" x14ac:dyDescent="0.6">
      <c r="A91" s="4">
        <v>45426.35974537037</v>
      </c>
      <c r="B91" s="5" t="s">
        <v>35</v>
      </c>
      <c r="C91" s="5" t="s">
        <v>36</v>
      </c>
      <c r="D91" s="5" t="s">
        <v>228</v>
      </c>
      <c r="E91" s="5" t="s">
        <v>228</v>
      </c>
      <c r="F91" s="5" t="s">
        <v>58</v>
      </c>
      <c r="G91" s="5" t="s">
        <v>70</v>
      </c>
      <c r="H91" s="5">
        <v>5</v>
      </c>
      <c r="I91" s="5">
        <v>4</v>
      </c>
      <c r="J91" s="5">
        <v>3</v>
      </c>
      <c r="K91" s="5">
        <v>2</v>
      </c>
      <c r="L91" s="5">
        <v>5</v>
      </c>
      <c r="M91" s="5">
        <v>4</v>
      </c>
      <c r="N91" s="5">
        <v>4</v>
      </c>
      <c r="O91" s="5">
        <v>5</v>
      </c>
      <c r="P91" s="5">
        <v>3</v>
      </c>
      <c r="Q91" s="5">
        <v>2</v>
      </c>
      <c r="R91" s="5">
        <v>3</v>
      </c>
      <c r="S91" s="5">
        <v>4</v>
      </c>
      <c r="T91" s="5">
        <v>2</v>
      </c>
      <c r="U91" s="5">
        <v>2</v>
      </c>
      <c r="V91" s="5"/>
      <c r="W91" s="5" t="s">
        <v>136</v>
      </c>
      <c r="X91" s="5" t="s">
        <v>48</v>
      </c>
      <c r="Y91" s="5"/>
      <c r="Z91" s="5"/>
      <c r="AA91" s="5" t="s">
        <v>717</v>
      </c>
      <c r="AB91" s="5">
        <v>2</v>
      </c>
      <c r="AC91" s="5" t="s">
        <v>776</v>
      </c>
      <c r="AD91" s="5" t="s">
        <v>1024</v>
      </c>
      <c r="AE91" s="5" t="s">
        <v>1051</v>
      </c>
      <c r="AF91" s="5">
        <v>4</v>
      </c>
      <c r="AG91" s="5" t="s">
        <v>1071</v>
      </c>
      <c r="AU91" s="7"/>
    </row>
    <row r="92" spans="1:47" ht="38" thickBot="1" x14ac:dyDescent="0.6">
      <c r="A92" s="4">
        <v>45426.365671296298</v>
      </c>
      <c r="B92" s="5" t="s">
        <v>35</v>
      </c>
      <c r="C92" s="5" t="s">
        <v>36</v>
      </c>
      <c r="D92" s="5" t="s">
        <v>229</v>
      </c>
      <c r="E92" s="5" t="s">
        <v>230</v>
      </c>
      <c r="F92" s="5" t="s">
        <v>231</v>
      </c>
      <c r="G92" s="5" t="s">
        <v>232</v>
      </c>
      <c r="H92" s="5">
        <v>5</v>
      </c>
      <c r="I92" s="5">
        <v>5</v>
      </c>
      <c r="J92" s="5">
        <v>4</v>
      </c>
      <c r="K92" s="5">
        <v>2</v>
      </c>
      <c r="L92" s="5">
        <v>3</v>
      </c>
      <c r="M92" s="5">
        <v>4</v>
      </c>
      <c r="N92" s="5">
        <v>4</v>
      </c>
      <c r="O92" s="5">
        <v>3</v>
      </c>
      <c r="P92" s="5">
        <v>2</v>
      </c>
      <c r="Q92" s="5">
        <v>3</v>
      </c>
      <c r="R92" s="5">
        <v>4</v>
      </c>
      <c r="S92" s="5">
        <v>2</v>
      </c>
      <c r="T92" s="5">
        <v>2</v>
      </c>
      <c r="U92" s="5">
        <v>4</v>
      </c>
      <c r="V92" s="5" t="s">
        <v>50</v>
      </c>
      <c r="W92" s="5" t="s">
        <v>81</v>
      </c>
      <c r="X92" s="5"/>
      <c r="Y92" s="5" t="s">
        <v>48</v>
      </c>
      <c r="Z92" s="5" t="s">
        <v>63</v>
      </c>
      <c r="AA92" s="5" t="s">
        <v>723</v>
      </c>
      <c r="AB92" s="5">
        <v>2</v>
      </c>
      <c r="AC92" s="5" t="s">
        <v>768</v>
      </c>
      <c r="AD92" s="5" t="s">
        <v>1024</v>
      </c>
      <c r="AE92" s="5" t="s">
        <v>1051</v>
      </c>
      <c r="AF92" s="5">
        <v>4</v>
      </c>
      <c r="AG92" s="5" t="s">
        <v>1066</v>
      </c>
      <c r="AU92" s="7"/>
    </row>
    <row r="93" spans="1:47" ht="25.5" thickBot="1" x14ac:dyDescent="0.6">
      <c r="A93" s="4">
        <v>45426.377372685187</v>
      </c>
      <c r="B93" s="5" t="s">
        <v>35</v>
      </c>
      <c r="C93" s="5" t="s">
        <v>36</v>
      </c>
      <c r="D93" s="5" t="s">
        <v>103</v>
      </c>
      <c r="E93" s="5" t="s">
        <v>103</v>
      </c>
      <c r="F93" s="5" t="s">
        <v>58</v>
      </c>
      <c r="G93" s="5" t="s">
        <v>58</v>
      </c>
      <c r="H93" s="5">
        <v>5</v>
      </c>
      <c r="I93" s="5">
        <v>2</v>
      </c>
      <c r="J93" s="5">
        <v>3</v>
      </c>
      <c r="K93" s="5">
        <v>3</v>
      </c>
      <c r="L93" s="5">
        <v>3</v>
      </c>
      <c r="M93" s="5">
        <v>3</v>
      </c>
      <c r="N93" s="5">
        <v>3</v>
      </c>
      <c r="O93" s="5">
        <v>3</v>
      </c>
      <c r="P93" s="5">
        <v>3</v>
      </c>
      <c r="Q93" s="5">
        <v>2</v>
      </c>
      <c r="R93" s="5">
        <v>2</v>
      </c>
      <c r="S93" s="5">
        <v>2</v>
      </c>
      <c r="T93" s="5">
        <v>2</v>
      </c>
      <c r="U93" s="5">
        <v>2</v>
      </c>
      <c r="V93" s="5"/>
      <c r="W93" s="5"/>
      <c r="X93" s="5" t="s">
        <v>40</v>
      </c>
      <c r="Y93" s="5"/>
      <c r="Z93" s="5"/>
      <c r="AA93" s="5" t="s">
        <v>711</v>
      </c>
      <c r="AB93" s="5">
        <v>2</v>
      </c>
      <c r="AC93" s="5" t="s">
        <v>791</v>
      </c>
      <c r="AD93" s="5" t="s">
        <v>1024</v>
      </c>
      <c r="AE93" s="5" t="s">
        <v>1051</v>
      </c>
      <c r="AF93" s="5">
        <v>4</v>
      </c>
      <c r="AG93" s="5" t="s">
        <v>1078</v>
      </c>
      <c r="AU93" s="7"/>
    </row>
    <row r="94" spans="1:47" ht="38" thickBot="1" x14ac:dyDescent="0.6">
      <c r="A94" s="4">
        <v>45426.43277777778</v>
      </c>
      <c r="B94" s="5" t="s">
        <v>35</v>
      </c>
      <c r="C94" s="5" t="s">
        <v>36</v>
      </c>
      <c r="D94" s="5" t="s">
        <v>233</v>
      </c>
      <c r="E94" s="5" t="s">
        <v>183</v>
      </c>
      <c r="F94" s="5" t="s">
        <v>77</v>
      </c>
      <c r="G94" s="5" t="s">
        <v>58</v>
      </c>
      <c r="H94" s="5">
        <v>5</v>
      </c>
      <c r="I94" s="5">
        <v>3</v>
      </c>
      <c r="J94" s="5">
        <v>3</v>
      </c>
      <c r="K94" s="5">
        <v>4</v>
      </c>
      <c r="L94" s="5">
        <v>4</v>
      </c>
      <c r="M94" s="5">
        <v>5</v>
      </c>
      <c r="N94" s="5">
        <v>5</v>
      </c>
      <c r="O94" s="5">
        <v>3</v>
      </c>
      <c r="P94" s="5">
        <v>2</v>
      </c>
      <c r="Q94" s="5">
        <v>3</v>
      </c>
      <c r="R94" s="5">
        <v>4</v>
      </c>
      <c r="S94" s="5">
        <v>4</v>
      </c>
      <c r="T94" s="5">
        <v>3</v>
      </c>
      <c r="U94" s="5">
        <v>3</v>
      </c>
      <c r="V94" s="5"/>
      <c r="W94" s="5" t="s">
        <v>60</v>
      </c>
      <c r="X94" s="5" t="s">
        <v>59</v>
      </c>
      <c r="Y94" s="5"/>
      <c r="Z94" s="5"/>
      <c r="AA94" s="5" t="s">
        <v>712</v>
      </c>
      <c r="AB94" s="5">
        <v>2</v>
      </c>
      <c r="AC94" s="5" t="s">
        <v>833</v>
      </c>
      <c r="AD94" s="5" t="s">
        <v>1024</v>
      </c>
      <c r="AE94" s="5" t="s">
        <v>1051</v>
      </c>
      <c r="AF94" s="5">
        <v>2</v>
      </c>
      <c r="AG94" s="5" t="s">
        <v>1066</v>
      </c>
      <c r="AU94" s="7"/>
    </row>
    <row r="95" spans="1:47" ht="38" thickBot="1" x14ac:dyDescent="0.6">
      <c r="A95" s="4">
        <v>45426.527268518519</v>
      </c>
      <c r="B95" s="5" t="s">
        <v>35</v>
      </c>
      <c r="C95" s="5" t="s">
        <v>36</v>
      </c>
      <c r="D95" s="5" t="s">
        <v>223</v>
      </c>
      <c r="E95" s="5" t="s">
        <v>103</v>
      </c>
      <c r="F95" s="5" t="s">
        <v>70</v>
      </c>
      <c r="G95" s="5" t="s">
        <v>58</v>
      </c>
      <c r="H95" s="5">
        <v>5</v>
      </c>
      <c r="I95" s="5">
        <v>5</v>
      </c>
      <c r="J95" s="5">
        <v>5</v>
      </c>
      <c r="K95" s="5">
        <v>3</v>
      </c>
      <c r="L95" s="5">
        <v>5</v>
      </c>
      <c r="M95" s="5">
        <v>3</v>
      </c>
      <c r="N95" s="5">
        <v>3</v>
      </c>
      <c r="O95" s="5">
        <v>4</v>
      </c>
      <c r="P95" s="5">
        <v>3</v>
      </c>
      <c r="Q95" s="5">
        <v>2</v>
      </c>
      <c r="R95" s="5">
        <v>4</v>
      </c>
      <c r="S95" s="5">
        <v>3</v>
      </c>
      <c r="T95" s="5">
        <v>3</v>
      </c>
      <c r="U95" s="5">
        <v>4</v>
      </c>
      <c r="V95" s="5"/>
      <c r="W95" s="5"/>
      <c r="X95" s="5" t="s">
        <v>40</v>
      </c>
      <c r="Y95" s="5"/>
      <c r="Z95" s="5"/>
      <c r="AA95" s="5" t="s">
        <v>711</v>
      </c>
      <c r="AB95" s="5">
        <v>3</v>
      </c>
      <c r="AC95" s="5" t="s">
        <v>834</v>
      </c>
      <c r="AD95" s="5" t="s">
        <v>1024</v>
      </c>
      <c r="AE95" s="5" t="s">
        <v>1051</v>
      </c>
      <c r="AF95" s="5">
        <v>4</v>
      </c>
      <c r="AG95" s="5" t="s">
        <v>1071</v>
      </c>
      <c r="AU95" s="7"/>
    </row>
    <row r="96" spans="1:47" ht="75.5" thickBot="1" x14ac:dyDescent="0.6">
      <c r="A96" s="4">
        <v>45426.527569444443</v>
      </c>
      <c r="B96" s="5" t="s">
        <v>35</v>
      </c>
      <c r="C96" s="5" t="s">
        <v>83</v>
      </c>
      <c r="D96" s="5" t="s">
        <v>234</v>
      </c>
      <c r="E96" s="5" t="s">
        <v>235</v>
      </c>
      <c r="F96" s="5" t="s">
        <v>231</v>
      </c>
      <c r="G96" s="5" t="s">
        <v>53</v>
      </c>
      <c r="H96" s="5">
        <v>3</v>
      </c>
      <c r="I96" s="5">
        <v>4</v>
      </c>
      <c r="J96" s="5">
        <v>3</v>
      </c>
      <c r="K96" s="5">
        <v>3</v>
      </c>
      <c r="L96" s="5">
        <v>3</v>
      </c>
      <c r="M96" s="5">
        <v>4</v>
      </c>
      <c r="N96" s="5">
        <v>3</v>
      </c>
      <c r="O96" s="5">
        <v>4</v>
      </c>
      <c r="P96" s="5">
        <v>3</v>
      </c>
      <c r="Q96" s="5">
        <v>3</v>
      </c>
      <c r="R96" s="5">
        <v>4</v>
      </c>
      <c r="S96" s="5">
        <v>3</v>
      </c>
      <c r="T96" s="5">
        <v>4</v>
      </c>
      <c r="U96" s="5">
        <v>4</v>
      </c>
      <c r="V96" s="5" t="s">
        <v>60</v>
      </c>
      <c r="W96" s="5"/>
      <c r="X96" s="5" t="s">
        <v>59</v>
      </c>
      <c r="Y96" s="5"/>
      <c r="Z96" s="5"/>
      <c r="AA96" s="5" t="s">
        <v>717</v>
      </c>
      <c r="AB96" s="5">
        <v>3</v>
      </c>
      <c r="AC96" s="5" t="s">
        <v>776</v>
      </c>
      <c r="AD96" s="5" t="s">
        <v>1024</v>
      </c>
      <c r="AE96" s="5" t="s">
        <v>1051</v>
      </c>
      <c r="AF96" s="5">
        <v>5</v>
      </c>
      <c r="AG96" s="5" t="s">
        <v>1074</v>
      </c>
      <c r="AU96" s="7"/>
    </row>
    <row r="97" spans="1:47" ht="38" thickBot="1" x14ac:dyDescent="0.6">
      <c r="A97" s="4">
        <v>45426.527997685182</v>
      </c>
      <c r="B97" s="5" t="s">
        <v>35</v>
      </c>
      <c r="C97" s="5" t="s">
        <v>36</v>
      </c>
      <c r="D97" s="5" t="s">
        <v>200</v>
      </c>
      <c r="E97" s="5" t="s">
        <v>103</v>
      </c>
      <c r="F97" s="5" t="s">
        <v>53</v>
      </c>
      <c r="G97" s="5" t="s">
        <v>58</v>
      </c>
      <c r="H97" s="5">
        <v>5</v>
      </c>
      <c r="I97" s="5">
        <v>3</v>
      </c>
      <c r="J97" s="5">
        <v>5</v>
      </c>
      <c r="K97" s="5">
        <v>4</v>
      </c>
      <c r="L97" s="5">
        <v>5</v>
      </c>
      <c r="M97" s="5">
        <v>4</v>
      </c>
      <c r="N97" s="5">
        <v>3</v>
      </c>
      <c r="O97" s="5">
        <v>4</v>
      </c>
      <c r="P97" s="5">
        <v>3</v>
      </c>
      <c r="Q97" s="5">
        <v>3</v>
      </c>
      <c r="R97" s="5">
        <v>3</v>
      </c>
      <c r="S97" s="5">
        <v>3</v>
      </c>
      <c r="T97" s="5">
        <v>4</v>
      </c>
      <c r="U97" s="5">
        <v>3</v>
      </c>
      <c r="V97" s="5"/>
      <c r="W97" s="5" t="s">
        <v>40</v>
      </c>
      <c r="X97" s="5"/>
      <c r="Y97" s="5"/>
      <c r="Z97" s="5"/>
      <c r="AA97" s="5" t="s">
        <v>711</v>
      </c>
      <c r="AB97" s="5">
        <v>3</v>
      </c>
      <c r="AC97" s="5" t="s">
        <v>835</v>
      </c>
      <c r="AD97" s="5" t="s">
        <v>1024</v>
      </c>
      <c r="AE97" s="5" t="s">
        <v>1051</v>
      </c>
      <c r="AF97" s="5">
        <v>4</v>
      </c>
      <c r="AG97" s="5" t="s">
        <v>1071</v>
      </c>
      <c r="AU97" s="7"/>
    </row>
    <row r="98" spans="1:47" ht="38" thickBot="1" x14ac:dyDescent="0.6">
      <c r="A98" s="4">
        <v>45426.528425925928</v>
      </c>
      <c r="B98" s="5" t="s">
        <v>35</v>
      </c>
      <c r="C98" s="5" t="s">
        <v>36</v>
      </c>
      <c r="D98" s="5" t="s">
        <v>236</v>
      </c>
      <c r="E98" s="5" t="s">
        <v>80</v>
      </c>
      <c r="F98" s="5" t="s">
        <v>70</v>
      </c>
      <c r="G98" s="5" t="s">
        <v>54</v>
      </c>
      <c r="H98" s="5">
        <v>4</v>
      </c>
      <c r="I98" s="5">
        <v>2</v>
      </c>
      <c r="J98" s="5">
        <v>3</v>
      </c>
      <c r="K98" s="5">
        <v>4</v>
      </c>
      <c r="L98" s="5">
        <v>4</v>
      </c>
      <c r="M98" s="5">
        <v>4</v>
      </c>
      <c r="N98" s="5">
        <v>4</v>
      </c>
      <c r="O98" s="5">
        <v>4</v>
      </c>
      <c r="P98" s="5">
        <v>3</v>
      </c>
      <c r="Q98" s="5">
        <v>1</v>
      </c>
      <c r="R98" s="5">
        <v>5</v>
      </c>
      <c r="S98" s="5">
        <v>2</v>
      </c>
      <c r="T98" s="5">
        <v>2</v>
      </c>
      <c r="U98" s="5">
        <v>4</v>
      </c>
      <c r="V98" s="5"/>
      <c r="W98" s="5" t="s">
        <v>48</v>
      </c>
      <c r="X98" s="5" t="s">
        <v>136</v>
      </c>
      <c r="Y98" s="5"/>
      <c r="Z98" s="5"/>
      <c r="AA98" s="5" t="s">
        <v>711</v>
      </c>
      <c r="AB98" s="5">
        <v>2</v>
      </c>
      <c r="AC98" s="5" t="s">
        <v>788</v>
      </c>
      <c r="AD98" s="5" t="s">
        <v>1024</v>
      </c>
      <c r="AE98" s="5" t="s">
        <v>1051</v>
      </c>
      <c r="AF98" s="5">
        <v>4</v>
      </c>
      <c r="AG98" s="5" t="s">
        <v>1078</v>
      </c>
      <c r="AU98" s="7"/>
    </row>
    <row r="99" spans="1:47" ht="25.5" thickBot="1" x14ac:dyDescent="0.6">
      <c r="A99" s="4">
        <v>45426.528495370374</v>
      </c>
      <c r="B99" s="5" t="s">
        <v>35</v>
      </c>
      <c r="C99" s="5" t="s">
        <v>36</v>
      </c>
      <c r="D99" s="5" t="s">
        <v>205</v>
      </c>
      <c r="E99" s="5" t="s">
        <v>103</v>
      </c>
      <c r="F99" s="5" t="s">
        <v>237</v>
      </c>
      <c r="G99" s="5" t="s">
        <v>58</v>
      </c>
      <c r="H99" s="5">
        <v>5</v>
      </c>
      <c r="I99" s="5">
        <v>4</v>
      </c>
      <c r="J99" s="5">
        <v>5</v>
      </c>
      <c r="K99" s="5">
        <v>5</v>
      </c>
      <c r="L99" s="5">
        <v>4</v>
      </c>
      <c r="M99" s="5">
        <v>4</v>
      </c>
      <c r="N99" s="5">
        <v>3</v>
      </c>
      <c r="O99" s="5">
        <v>3</v>
      </c>
      <c r="P99" s="5">
        <v>3</v>
      </c>
      <c r="Q99" s="5">
        <v>3</v>
      </c>
      <c r="R99" s="5">
        <v>3</v>
      </c>
      <c r="S99" s="5">
        <v>3</v>
      </c>
      <c r="T99" s="5">
        <v>3</v>
      </c>
      <c r="U99" s="5">
        <v>4</v>
      </c>
      <c r="V99" s="5"/>
      <c r="W99" s="5"/>
      <c r="X99" s="5"/>
      <c r="Y99" s="5"/>
      <c r="Z99" s="5" t="s">
        <v>40</v>
      </c>
      <c r="AA99" s="5" t="s">
        <v>712</v>
      </c>
      <c r="AB99" s="5">
        <v>3</v>
      </c>
      <c r="AC99" s="5" t="s">
        <v>788</v>
      </c>
      <c r="AD99" s="5" t="s">
        <v>1024</v>
      </c>
      <c r="AE99" s="5" t="s">
        <v>1051</v>
      </c>
      <c r="AF99" s="5">
        <v>5</v>
      </c>
      <c r="AG99" s="5" t="s">
        <v>1076</v>
      </c>
      <c r="AU99" s="7"/>
    </row>
    <row r="100" spans="1:47" ht="50.5" thickBot="1" x14ac:dyDescent="0.6">
      <c r="A100" s="4">
        <v>45426.528738425928</v>
      </c>
      <c r="B100" s="5" t="s">
        <v>35</v>
      </c>
      <c r="C100" s="5" t="s">
        <v>36</v>
      </c>
      <c r="D100" s="5" t="s">
        <v>197</v>
      </c>
      <c r="E100" s="5" t="s">
        <v>198</v>
      </c>
      <c r="F100" s="5" t="s">
        <v>238</v>
      </c>
      <c r="G100" s="5" t="s">
        <v>58</v>
      </c>
      <c r="H100" s="5">
        <v>5</v>
      </c>
      <c r="I100" s="5">
        <v>4</v>
      </c>
      <c r="J100" s="5">
        <v>5</v>
      </c>
      <c r="K100" s="5">
        <v>3</v>
      </c>
      <c r="L100" s="5">
        <v>5</v>
      </c>
      <c r="M100" s="5">
        <v>5</v>
      </c>
      <c r="N100" s="5">
        <v>4</v>
      </c>
      <c r="O100" s="5">
        <v>4</v>
      </c>
      <c r="P100" s="5">
        <v>4</v>
      </c>
      <c r="Q100" s="5">
        <v>4</v>
      </c>
      <c r="R100" s="5">
        <v>4</v>
      </c>
      <c r="S100" s="5">
        <v>4</v>
      </c>
      <c r="T100" s="5">
        <v>3</v>
      </c>
      <c r="U100" s="5">
        <v>3</v>
      </c>
      <c r="V100" s="5"/>
      <c r="W100" s="5" t="s">
        <v>60</v>
      </c>
      <c r="X100" s="5" t="s">
        <v>59</v>
      </c>
      <c r="Y100" s="5"/>
      <c r="Z100" s="5"/>
      <c r="AA100" s="5" t="s">
        <v>704</v>
      </c>
      <c r="AB100" s="5">
        <v>4</v>
      </c>
      <c r="AC100" s="5" t="s">
        <v>836</v>
      </c>
      <c r="AD100" s="5" t="s">
        <v>1024</v>
      </c>
      <c r="AE100" s="5" t="s">
        <v>1051</v>
      </c>
      <c r="AF100" s="5">
        <v>4</v>
      </c>
      <c r="AG100" s="5" t="s">
        <v>1071</v>
      </c>
      <c r="AU100" s="7"/>
    </row>
    <row r="101" spans="1:47" ht="38" thickBot="1" x14ac:dyDescent="0.6">
      <c r="A101" s="4">
        <v>45426.529641203706</v>
      </c>
      <c r="B101" s="5" t="s">
        <v>35</v>
      </c>
      <c r="C101" s="5" t="s">
        <v>36</v>
      </c>
      <c r="D101" s="5" t="s">
        <v>239</v>
      </c>
      <c r="E101" s="5" t="s">
        <v>103</v>
      </c>
      <c r="F101" s="5" t="s">
        <v>53</v>
      </c>
      <c r="G101" s="5" t="s">
        <v>58</v>
      </c>
      <c r="H101" s="5">
        <v>5</v>
      </c>
      <c r="I101" s="5">
        <v>2</v>
      </c>
      <c r="J101" s="5">
        <v>2</v>
      </c>
      <c r="K101" s="5">
        <v>3</v>
      </c>
      <c r="L101" s="5">
        <v>3</v>
      </c>
      <c r="M101" s="5">
        <v>5</v>
      </c>
      <c r="N101" s="5">
        <v>4</v>
      </c>
      <c r="O101" s="5">
        <v>4</v>
      </c>
      <c r="P101" s="5">
        <v>3</v>
      </c>
      <c r="Q101" s="5">
        <v>4</v>
      </c>
      <c r="R101" s="5">
        <v>4</v>
      </c>
      <c r="S101" s="5">
        <v>4</v>
      </c>
      <c r="T101" s="5">
        <v>3</v>
      </c>
      <c r="U101" s="5">
        <v>3</v>
      </c>
      <c r="V101" s="5"/>
      <c r="W101" s="5"/>
      <c r="X101" s="5" t="s">
        <v>40</v>
      </c>
      <c r="Y101" s="5"/>
      <c r="Z101" s="5"/>
      <c r="AA101" s="5" t="s">
        <v>701</v>
      </c>
      <c r="AB101" s="5">
        <v>2</v>
      </c>
      <c r="AC101" s="5" t="s">
        <v>810</v>
      </c>
      <c r="AD101" s="5" t="s">
        <v>1024</v>
      </c>
      <c r="AE101" s="5" t="s">
        <v>1051</v>
      </c>
      <c r="AF101" s="5">
        <v>3</v>
      </c>
      <c r="AG101" s="5" t="s">
        <v>1068</v>
      </c>
      <c r="AU101" s="7"/>
    </row>
    <row r="102" spans="1:47" ht="25.5" thickBot="1" x14ac:dyDescent="0.6">
      <c r="A102" s="4">
        <v>45426.530138888891</v>
      </c>
      <c r="B102" s="5" t="s">
        <v>35</v>
      </c>
      <c r="C102" s="5" t="s">
        <v>36</v>
      </c>
      <c r="D102" s="5" t="s">
        <v>197</v>
      </c>
      <c r="E102" s="5" t="s">
        <v>103</v>
      </c>
      <c r="F102" s="5" t="s">
        <v>240</v>
      </c>
      <c r="G102" s="5" t="s">
        <v>58</v>
      </c>
      <c r="H102" s="5">
        <v>4</v>
      </c>
      <c r="I102" s="5">
        <v>4</v>
      </c>
      <c r="J102" s="5">
        <v>4</v>
      </c>
      <c r="K102" s="5">
        <v>3</v>
      </c>
      <c r="L102" s="5">
        <v>4</v>
      </c>
      <c r="M102" s="5">
        <v>3</v>
      </c>
      <c r="N102" s="5">
        <v>3</v>
      </c>
      <c r="O102" s="5">
        <v>3</v>
      </c>
      <c r="P102" s="5">
        <v>3</v>
      </c>
      <c r="Q102" s="5">
        <v>3</v>
      </c>
      <c r="R102" s="5">
        <v>3</v>
      </c>
      <c r="S102" s="5">
        <v>3</v>
      </c>
      <c r="T102" s="5">
        <v>3</v>
      </c>
      <c r="U102" s="5">
        <v>3</v>
      </c>
      <c r="V102" s="5"/>
      <c r="W102" s="5" t="s">
        <v>48</v>
      </c>
      <c r="X102" s="5" t="s">
        <v>136</v>
      </c>
      <c r="Y102" s="5"/>
      <c r="Z102" s="5"/>
      <c r="AA102" s="5" t="s">
        <v>711</v>
      </c>
      <c r="AB102" s="5">
        <v>2</v>
      </c>
      <c r="AC102" s="5" t="s">
        <v>788</v>
      </c>
      <c r="AD102" s="5" t="s">
        <v>1024</v>
      </c>
      <c r="AE102" s="5" t="s">
        <v>1051</v>
      </c>
      <c r="AF102" s="5">
        <v>1</v>
      </c>
      <c r="AG102" s="5" t="s">
        <v>1071</v>
      </c>
      <c r="AU102" s="7"/>
    </row>
    <row r="103" spans="1:47" ht="25.5" thickBot="1" x14ac:dyDescent="0.6">
      <c r="A103" s="4">
        <v>45426.530243055553</v>
      </c>
      <c r="B103" s="5" t="s">
        <v>35</v>
      </c>
      <c r="C103" s="5" t="s">
        <v>36</v>
      </c>
      <c r="D103" s="5" t="s">
        <v>241</v>
      </c>
      <c r="E103" s="5" t="s">
        <v>242</v>
      </c>
      <c r="F103" s="5" t="s">
        <v>58</v>
      </c>
      <c r="G103" s="5" t="s">
        <v>58</v>
      </c>
      <c r="H103" s="5">
        <v>4</v>
      </c>
      <c r="I103" s="5">
        <v>4</v>
      </c>
      <c r="J103" s="5">
        <v>4</v>
      </c>
      <c r="K103" s="5">
        <v>2</v>
      </c>
      <c r="L103" s="5">
        <v>4</v>
      </c>
      <c r="M103" s="5">
        <v>1</v>
      </c>
      <c r="N103" s="5">
        <v>1</v>
      </c>
      <c r="O103" s="5">
        <v>2</v>
      </c>
      <c r="P103" s="5">
        <v>1</v>
      </c>
      <c r="Q103" s="5">
        <v>1</v>
      </c>
      <c r="R103" s="5">
        <v>1</v>
      </c>
      <c r="S103" s="5">
        <v>1</v>
      </c>
      <c r="T103" s="5">
        <v>1</v>
      </c>
      <c r="U103" s="5">
        <v>1</v>
      </c>
      <c r="V103" s="5"/>
      <c r="W103" s="5"/>
      <c r="X103" s="5" t="s">
        <v>40</v>
      </c>
      <c r="Y103" s="5"/>
      <c r="Z103" s="5"/>
      <c r="AA103" s="5" t="s">
        <v>729</v>
      </c>
      <c r="AB103" s="5">
        <v>2</v>
      </c>
      <c r="AC103" s="5"/>
      <c r="AD103" s="5" t="s">
        <v>1024</v>
      </c>
      <c r="AE103" s="5" t="s">
        <v>1051</v>
      </c>
      <c r="AF103" s="5">
        <v>5</v>
      </c>
      <c r="AG103" s="5" t="s">
        <v>1092</v>
      </c>
      <c r="AU103" s="7"/>
    </row>
    <row r="104" spans="1:47" ht="63" thickBot="1" x14ac:dyDescent="0.6">
      <c r="A104" s="4">
        <v>45426.530694444446</v>
      </c>
      <c r="B104" s="5" t="s">
        <v>35</v>
      </c>
      <c r="C104" s="5" t="s">
        <v>36</v>
      </c>
      <c r="D104" s="5" t="s">
        <v>243</v>
      </c>
      <c r="E104" s="5" t="s">
        <v>244</v>
      </c>
      <c r="F104" s="5" t="s">
        <v>202</v>
      </c>
      <c r="G104" s="5" t="s">
        <v>58</v>
      </c>
      <c r="H104" s="5">
        <v>5</v>
      </c>
      <c r="I104" s="5">
        <v>5</v>
      </c>
      <c r="J104" s="5">
        <v>5</v>
      </c>
      <c r="K104" s="5">
        <v>4</v>
      </c>
      <c r="L104" s="5">
        <v>5</v>
      </c>
      <c r="M104" s="5">
        <v>5</v>
      </c>
      <c r="N104" s="5">
        <v>5</v>
      </c>
      <c r="O104" s="5">
        <v>4</v>
      </c>
      <c r="P104" s="5">
        <v>4</v>
      </c>
      <c r="Q104" s="5">
        <v>4</v>
      </c>
      <c r="R104" s="5">
        <v>4</v>
      </c>
      <c r="S104" s="5">
        <v>4</v>
      </c>
      <c r="T104" s="5">
        <v>4</v>
      </c>
      <c r="U104" s="5">
        <v>4</v>
      </c>
      <c r="V104" s="5" t="s">
        <v>81</v>
      </c>
      <c r="W104" s="5" t="s">
        <v>48</v>
      </c>
      <c r="X104" s="5" t="s">
        <v>59</v>
      </c>
      <c r="Y104" s="5"/>
      <c r="Z104" s="5"/>
      <c r="AA104" s="5" t="s">
        <v>723</v>
      </c>
      <c r="AB104" s="5">
        <v>4</v>
      </c>
      <c r="AC104" s="5" t="s">
        <v>788</v>
      </c>
      <c r="AD104" s="5" t="s">
        <v>1024</v>
      </c>
      <c r="AE104" s="5" t="s">
        <v>1051</v>
      </c>
      <c r="AF104" s="5">
        <v>4</v>
      </c>
      <c r="AG104" s="5" t="s">
        <v>1079</v>
      </c>
      <c r="AU104" s="7"/>
    </row>
    <row r="105" spans="1:47" ht="50.5" thickBot="1" x14ac:dyDescent="0.6">
      <c r="A105" s="4">
        <v>45426.530856481484</v>
      </c>
      <c r="B105" s="5" t="s">
        <v>35</v>
      </c>
      <c r="C105" s="5" t="s">
        <v>36</v>
      </c>
      <c r="D105" s="5" t="s">
        <v>148</v>
      </c>
      <c r="E105" s="5" t="s">
        <v>183</v>
      </c>
      <c r="F105" s="5" t="s">
        <v>70</v>
      </c>
      <c r="G105" s="5" t="s">
        <v>58</v>
      </c>
      <c r="H105" s="5">
        <v>5</v>
      </c>
      <c r="I105" s="5">
        <v>3</v>
      </c>
      <c r="J105" s="5">
        <v>5</v>
      </c>
      <c r="K105" s="5">
        <v>4</v>
      </c>
      <c r="L105" s="5">
        <v>4</v>
      </c>
      <c r="M105" s="5">
        <v>3</v>
      </c>
      <c r="N105" s="5">
        <v>2</v>
      </c>
      <c r="O105" s="5">
        <v>5</v>
      </c>
      <c r="P105" s="5">
        <v>5</v>
      </c>
      <c r="Q105" s="5">
        <v>4</v>
      </c>
      <c r="R105" s="5">
        <v>5</v>
      </c>
      <c r="S105" s="5">
        <v>5</v>
      </c>
      <c r="T105" s="5">
        <v>4</v>
      </c>
      <c r="U105" s="5">
        <v>3</v>
      </c>
      <c r="V105" s="5"/>
      <c r="W105" s="5"/>
      <c r="X105" s="5" t="s">
        <v>40</v>
      </c>
      <c r="Y105" s="5"/>
      <c r="Z105" s="5"/>
      <c r="AA105" s="5" t="s">
        <v>711</v>
      </c>
      <c r="AB105" s="5">
        <v>3</v>
      </c>
      <c r="AC105" s="5" t="s">
        <v>837</v>
      </c>
      <c r="AD105" s="5" t="s">
        <v>1024</v>
      </c>
      <c r="AE105" s="5" t="s">
        <v>1051</v>
      </c>
      <c r="AF105" s="5">
        <v>5</v>
      </c>
      <c r="AG105" s="5" t="s">
        <v>1083</v>
      </c>
      <c r="AU105" s="7"/>
    </row>
    <row r="106" spans="1:47" ht="38" thickBot="1" x14ac:dyDescent="0.6">
      <c r="A106" s="4">
        <v>45426.531053240738</v>
      </c>
      <c r="B106" s="5" t="s">
        <v>35</v>
      </c>
      <c r="C106" s="5" t="s">
        <v>36</v>
      </c>
      <c r="D106" s="5" t="s">
        <v>245</v>
      </c>
      <c r="E106" s="5" t="s">
        <v>103</v>
      </c>
      <c r="F106" s="5" t="s">
        <v>165</v>
      </c>
      <c r="G106" s="5" t="s">
        <v>165</v>
      </c>
      <c r="H106" s="5">
        <v>5</v>
      </c>
      <c r="I106" s="5">
        <v>5</v>
      </c>
      <c r="J106" s="5">
        <v>5</v>
      </c>
      <c r="K106" s="5">
        <v>3</v>
      </c>
      <c r="L106" s="5">
        <v>4</v>
      </c>
      <c r="M106" s="5">
        <v>4</v>
      </c>
      <c r="N106" s="5">
        <v>3</v>
      </c>
      <c r="O106" s="5">
        <v>4</v>
      </c>
      <c r="P106" s="5">
        <v>4</v>
      </c>
      <c r="Q106" s="5">
        <v>3</v>
      </c>
      <c r="R106" s="5">
        <v>3</v>
      </c>
      <c r="S106" s="5">
        <v>3</v>
      </c>
      <c r="T106" s="5">
        <v>3</v>
      </c>
      <c r="U106" s="5">
        <v>3</v>
      </c>
      <c r="V106" s="5"/>
      <c r="W106" s="5" t="s">
        <v>74</v>
      </c>
      <c r="X106" s="5"/>
      <c r="Y106" s="5" t="s">
        <v>50</v>
      </c>
      <c r="Z106" s="5"/>
      <c r="AA106" s="5" t="s">
        <v>712</v>
      </c>
      <c r="AB106" s="5">
        <v>3</v>
      </c>
      <c r="AC106" s="5" t="s">
        <v>838</v>
      </c>
      <c r="AD106" s="5" t="s">
        <v>1024</v>
      </c>
      <c r="AE106" s="5" t="s">
        <v>1051</v>
      </c>
      <c r="AF106" s="5">
        <v>4</v>
      </c>
      <c r="AG106" s="5" t="s">
        <v>1073</v>
      </c>
      <c r="AU106" s="7"/>
    </row>
    <row r="107" spans="1:47" ht="63" thickBot="1" x14ac:dyDescent="0.6">
      <c r="A107" s="4">
        <v>45426.531550925924</v>
      </c>
      <c r="B107" s="5" t="s">
        <v>35</v>
      </c>
      <c r="C107" s="5" t="s">
        <v>36</v>
      </c>
      <c r="D107" s="5" t="s">
        <v>109</v>
      </c>
      <c r="E107" s="5" t="s">
        <v>110</v>
      </c>
      <c r="F107" s="5" t="s">
        <v>39</v>
      </c>
      <c r="G107" s="5" t="s">
        <v>152</v>
      </c>
      <c r="H107" s="5">
        <v>5</v>
      </c>
      <c r="I107" s="5">
        <v>3</v>
      </c>
      <c r="J107" s="5">
        <v>4</v>
      </c>
      <c r="K107" s="5">
        <v>2</v>
      </c>
      <c r="L107" s="5">
        <v>4</v>
      </c>
      <c r="M107" s="5">
        <v>4</v>
      </c>
      <c r="N107" s="5">
        <v>2</v>
      </c>
      <c r="O107" s="5">
        <v>2</v>
      </c>
      <c r="P107" s="5">
        <v>3</v>
      </c>
      <c r="Q107" s="5">
        <v>2</v>
      </c>
      <c r="R107" s="5">
        <v>3</v>
      </c>
      <c r="S107" s="5">
        <v>1</v>
      </c>
      <c r="T107" s="5">
        <v>2</v>
      </c>
      <c r="U107" s="5">
        <v>3</v>
      </c>
      <c r="V107" s="5"/>
      <c r="W107" s="5" t="s">
        <v>81</v>
      </c>
      <c r="X107" s="5" t="s">
        <v>156</v>
      </c>
      <c r="Y107" s="5"/>
      <c r="Z107" s="5"/>
      <c r="AA107" s="5" t="s">
        <v>717</v>
      </c>
      <c r="AB107" s="5">
        <v>2</v>
      </c>
      <c r="AC107" s="5" t="s">
        <v>839</v>
      </c>
      <c r="AD107" s="5" t="s">
        <v>1024</v>
      </c>
      <c r="AE107" s="5" t="s">
        <v>1051</v>
      </c>
      <c r="AF107" s="5">
        <v>5</v>
      </c>
      <c r="AG107" s="5" t="s">
        <v>1072</v>
      </c>
      <c r="AU107" s="7"/>
    </row>
    <row r="108" spans="1:47" ht="38" thickBot="1" x14ac:dyDescent="0.6">
      <c r="A108" s="4">
        <v>45426.532500000001</v>
      </c>
      <c r="B108" s="5" t="s">
        <v>35</v>
      </c>
      <c r="C108" s="5" t="s">
        <v>36</v>
      </c>
      <c r="D108" s="5" t="s">
        <v>223</v>
      </c>
      <c r="E108" s="5" t="s">
        <v>103</v>
      </c>
      <c r="F108" s="5" t="s">
        <v>70</v>
      </c>
      <c r="G108" s="5" t="s">
        <v>58</v>
      </c>
      <c r="H108" s="5">
        <v>5</v>
      </c>
      <c r="I108" s="5">
        <v>5</v>
      </c>
      <c r="J108" s="5">
        <v>5</v>
      </c>
      <c r="K108" s="5">
        <v>5</v>
      </c>
      <c r="L108" s="5">
        <v>5</v>
      </c>
      <c r="M108" s="5">
        <v>5</v>
      </c>
      <c r="N108" s="5">
        <v>5</v>
      </c>
      <c r="O108" s="5">
        <v>5</v>
      </c>
      <c r="P108" s="5">
        <v>5</v>
      </c>
      <c r="Q108" s="5">
        <v>5</v>
      </c>
      <c r="R108" s="5">
        <v>5</v>
      </c>
      <c r="S108" s="5">
        <v>5</v>
      </c>
      <c r="T108" s="5">
        <v>5</v>
      </c>
      <c r="U108" s="5">
        <v>5</v>
      </c>
      <c r="V108" s="5"/>
      <c r="W108" s="5"/>
      <c r="X108" s="5"/>
      <c r="Y108" s="5"/>
      <c r="Z108" s="5"/>
      <c r="AA108" s="5" t="s">
        <v>724</v>
      </c>
      <c r="AB108" s="5">
        <v>5</v>
      </c>
      <c r="AC108" s="5"/>
      <c r="AD108" s="5" t="s">
        <v>1024</v>
      </c>
      <c r="AE108" s="5" t="s">
        <v>1051</v>
      </c>
      <c r="AF108" s="5">
        <v>5</v>
      </c>
      <c r="AG108" s="5" t="s">
        <v>1066</v>
      </c>
      <c r="AU108" s="7"/>
    </row>
    <row r="109" spans="1:47" ht="38" thickBot="1" x14ac:dyDescent="0.6">
      <c r="A109" s="4">
        <v>45426.533009259256</v>
      </c>
      <c r="B109" s="5" t="s">
        <v>35</v>
      </c>
      <c r="C109" s="5" t="s">
        <v>36</v>
      </c>
      <c r="D109" s="5" t="s">
        <v>246</v>
      </c>
      <c r="E109" s="5" t="s">
        <v>103</v>
      </c>
      <c r="F109" s="5" t="s">
        <v>58</v>
      </c>
      <c r="G109" s="5" t="s">
        <v>58</v>
      </c>
      <c r="H109" s="5">
        <v>3</v>
      </c>
      <c r="I109" s="5">
        <v>2</v>
      </c>
      <c r="J109" s="5">
        <v>3</v>
      </c>
      <c r="K109" s="5">
        <v>2</v>
      </c>
      <c r="L109" s="5">
        <v>3</v>
      </c>
      <c r="M109" s="5">
        <v>3</v>
      </c>
      <c r="N109" s="5">
        <v>2</v>
      </c>
      <c r="O109" s="5">
        <v>3</v>
      </c>
      <c r="P109" s="5">
        <v>3</v>
      </c>
      <c r="Q109" s="5">
        <v>2</v>
      </c>
      <c r="R109" s="5">
        <v>2</v>
      </c>
      <c r="S109" s="5">
        <v>2</v>
      </c>
      <c r="T109" s="5">
        <v>3</v>
      </c>
      <c r="U109" s="5">
        <v>3</v>
      </c>
      <c r="V109" s="5"/>
      <c r="W109" s="5"/>
      <c r="X109" s="5" t="s">
        <v>40</v>
      </c>
      <c r="Y109" s="5"/>
      <c r="Z109" s="5"/>
      <c r="AA109" s="5" t="s">
        <v>723</v>
      </c>
      <c r="AB109" s="5">
        <v>3</v>
      </c>
      <c r="AC109" s="5" t="s">
        <v>788</v>
      </c>
      <c r="AD109" s="5" t="s">
        <v>1024</v>
      </c>
      <c r="AE109" s="5" t="s">
        <v>1051</v>
      </c>
      <c r="AF109" s="5">
        <v>3</v>
      </c>
      <c r="AG109" s="5" t="s">
        <v>1074</v>
      </c>
      <c r="AU109" s="7"/>
    </row>
    <row r="110" spans="1:47" ht="50.5" thickBot="1" x14ac:dyDescent="0.6">
      <c r="A110" s="4">
        <v>45426.533159722225</v>
      </c>
      <c r="B110" s="5" t="s">
        <v>35</v>
      </c>
      <c r="C110" s="5" t="s">
        <v>36</v>
      </c>
      <c r="D110" s="5" t="s">
        <v>157</v>
      </c>
      <c r="E110" s="5" t="s">
        <v>103</v>
      </c>
      <c r="F110" s="5" t="s">
        <v>77</v>
      </c>
      <c r="G110" s="5" t="s">
        <v>58</v>
      </c>
      <c r="H110" s="5">
        <v>5</v>
      </c>
      <c r="I110" s="5">
        <v>4</v>
      </c>
      <c r="J110" s="5">
        <v>4</v>
      </c>
      <c r="K110" s="5">
        <v>3</v>
      </c>
      <c r="L110" s="5">
        <v>4</v>
      </c>
      <c r="M110" s="5">
        <v>5</v>
      </c>
      <c r="N110" s="5">
        <v>4</v>
      </c>
      <c r="O110" s="5">
        <v>3</v>
      </c>
      <c r="P110" s="5">
        <v>3</v>
      </c>
      <c r="Q110" s="5">
        <v>4</v>
      </c>
      <c r="R110" s="5">
        <v>3</v>
      </c>
      <c r="S110" s="5">
        <v>3</v>
      </c>
      <c r="T110" s="5">
        <v>2</v>
      </c>
      <c r="U110" s="5">
        <v>4</v>
      </c>
      <c r="V110" s="5" t="s">
        <v>48</v>
      </c>
      <c r="W110" s="5" t="s">
        <v>81</v>
      </c>
      <c r="X110" s="5" t="s">
        <v>59</v>
      </c>
      <c r="Y110" s="5"/>
      <c r="Z110" s="5"/>
      <c r="AA110" s="5" t="s">
        <v>719</v>
      </c>
      <c r="AB110" s="5">
        <v>2</v>
      </c>
      <c r="AC110" s="5" t="s">
        <v>776</v>
      </c>
      <c r="AD110" s="5" t="s">
        <v>1024</v>
      </c>
      <c r="AE110" s="5" t="s">
        <v>1051</v>
      </c>
      <c r="AF110" s="5">
        <v>4</v>
      </c>
      <c r="AG110" s="5" t="s">
        <v>1071</v>
      </c>
      <c r="AU110" s="7"/>
    </row>
    <row r="111" spans="1:47" ht="50.5" thickBot="1" x14ac:dyDescent="0.6">
      <c r="A111" s="4">
        <v>45426.534247685187</v>
      </c>
      <c r="B111" s="5" t="s">
        <v>35</v>
      </c>
      <c r="C111" s="5" t="s">
        <v>36</v>
      </c>
      <c r="D111" s="5" t="s">
        <v>247</v>
      </c>
      <c r="E111" s="5" t="s">
        <v>248</v>
      </c>
      <c r="F111" s="5" t="s">
        <v>39</v>
      </c>
      <c r="G111" s="5" t="s">
        <v>39</v>
      </c>
      <c r="H111" s="5">
        <v>5</v>
      </c>
      <c r="I111" s="5">
        <v>4</v>
      </c>
      <c r="J111" s="5">
        <v>4</v>
      </c>
      <c r="K111" s="5">
        <v>4</v>
      </c>
      <c r="L111" s="5">
        <v>4</v>
      </c>
      <c r="M111" s="5">
        <v>4</v>
      </c>
      <c r="N111" s="5">
        <v>4</v>
      </c>
      <c r="O111" s="5">
        <v>4</v>
      </c>
      <c r="P111" s="5">
        <v>3</v>
      </c>
      <c r="Q111" s="5">
        <v>3</v>
      </c>
      <c r="R111" s="5">
        <v>3</v>
      </c>
      <c r="S111" s="5">
        <v>3</v>
      </c>
      <c r="T111" s="5">
        <v>3</v>
      </c>
      <c r="U111" s="5">
        <v>4</v>
      </c>
      <c r="V111" s="5"/>
      <c r="W111" s="5" t="s">
        <v>136</v>
      </c>
      <c r="X111" s="5" t="s">
        <v>48</v>
      </c>
      <c r="Y111" s="5"/>
      <c r="Z111" s="5"/>
      <c r="AA111" s="5" t="s">
        <v>730</v>
      </c>
      <c r="AB111" s="5">
        <v>4</v>
      </c>
      <c r="AC111" s="5" t="s">
        <v>840</v>
      </c>
      <c r="AD111" s="5" t="s">
        <v>1024</v>
      </c>
      <c r="AE111" s="5" t="s">
        <v>1051</v>
      </c>
      <c r="AF111" s="5">
        <v>4</v>
      </c>
      <c r="AG111" s="5" t="s">
        <v>1080</v>
      </c>
      <c r="AU111" s="7"/>
    </row>
    <row r="112" spans="1:47" ht="25.5" thickBot="1" x14ac:dyDescent="0.6">
      <c r="A112" s="4">
        <v>45426.536134259259</v>
      </c>
      <c r="B112" s="5" t="s">
        <v>35</v>
      </c>
      <c r="C112" s="5" t="s">
        <v>36</v>
      </c>
      <c r="D112" s="5" t="s">
        <v>148</v>
      </c>
      <c r="E112" s="5" t="s">
        <v>183</v>
      </c>
      <c r="F112" s="5" t="s">
        <v>249</v>
      </c>
      <c r="G112" s="5" t="s">
        <v>58</v>
      </c>
      <c r="H112" s="5">
        <v>5</v>
      </c>
      <c r="I112" s="5">
        <v>4</v>
      </c>
      <c r="J112" s="5">
        <v>4</v>
      </c>
      <c r="K112" s="5">
        <v>4</v>
      </c>
      <c r="L112" s="5">
        <v>4</v>
      </c>
      <c r="M112" s="5">
        <v>3</v>
      </c>
      <c r="N112" s="5">
        <v>2</v>
      </c>
      <c r="O112" s="5">
        <v>3</v>
      </c>
      <c r="P112" s="5">
        <v>2</v>
      </c>
      <c r="Q112" s="5">
        <v>2</v>
      </c>
      <c r="R112" s="5">
        <v>3</v>
      </c>
      <c r="S112" s="5">
        <v>2</v>
      </c>
      <c r="T112" s="5">
        <v>3</v>
      </c>
      <c r="U112" s="5">
        <v>3</v>
      </c>
      <c r="V112" s="5"/>
      <c r="W112" s="5"/>
      <c r="X112" s="5" t="s">
        <v>40</v>
      </c>
      <c r="Y112" s="5"/>
      <c r="Z112" s="5"/>
      <c r="AA112" s="5" t="s">
        <v>711</v>
      </c>
      <c r="AB112" s="5">
        <v>2</v>
      </c>
      <c r="AC112" s="5" t="s">
        <v>813</v>
      </c>
      <c r="AD112" s="5" t="s">
        <v>1024</v>
      </c>
      <c r="AE112" s="5" t="s">
        <v>1051</v>
      </c>
      <c r="AF112" s="5">
        <v>5</v>
      </c>
      <c r="AG112" s="5" t="s">
        <v>1078</v>
      </c>
      <c r="AU112" s="7"/>
    </row>
    <row r="113" spans="1:47" ht="38" thickBot="1" x14ac:dyDescent="0.6">
      <c r="A113" s="4">
        <v>45426.536990740744</v>
      </c>
      <c r="B113" s="5" t="s">
        <v>35</v>
      </c>
      <c r="C113" s="5" t="s">
        <v>36</v>
      </c>
      <c r="D113" s="5" t="s">
        <v>250</v>
      </c>
      <c r="E113" s="5" t="s">
        <v>103</v>
      </c>
      <c r="F113" s="5" t="s">
        <v>46</v>
      </c>
      <c r="G113" s="5" t="s">
        <v>58</v>
      </c>
      <c r="H113" s="5">
        <v>4</v>
      </c>
      <c r="I113" s="5">
        <v>4</v>
      </c>
      <c r="J113" s="5">
        <v>3</v>
      </c>
      <c r="K113" s="5">
        <v>4</v>
      </c>
      <c r="L113" s="5">
        <v>4</v>
      </c>
      <c r="M113" s="5">
        <v>4</v>
      </c>
      <c r="N113" s="5">
        <v>3</v>
      </c>
      <c r="O113" s="5">
        <v>4</v>
      </c>
      <c r="P113" s="5">
        <v>3</v>
      </c>
      <c r="Q113" s="5">
        <v>2</v>
      </c>
      <c r="R113" s="5">
        <v>4</v>
      </c>
      <c r="S113" s="5">
        <v>3</v>
      </c>
      <c r="T113" s="5">
        <v>4</v>
      </c>
      <c r="U113" s="5">
        <v>3</v>
      </c>
      <c r="V113" s="5"/>
      <c r="W113" s="5"/>
      <c r="X113" s="5"/>
      <c r="Y113" s="5" t="s">
        <v>40</v>
      </c>
      <c r="Z113" s="5"/>
      <c r="AA113" s="5" t="s">
        <v>712</v>
      </c>
      <c r="AB113" s="5">
        <v>3</v>
      </c>
      <c r="AC113" s="5" t="s">
        <v>765</v>
      </c>
      <c r="AD113" s="5" t="s">
        <v>1024</v>
      </c>
      <c r="AE113" s="5" t="s">
        <v>1051</v>
      </c>
      <c r="AF113" s="5">
        <v>4</v>
      </c>
      <c r="AG113" s="5" t="s">
        <v>1074</v>
      </c>
      <c r="AU113" s="7"/>
    </row>
    <row r="114" spans="1:47" ht="25.5" thickBot="1" x14ac:dyDescent="0.6">
      <c r="A114" s="4">
        <v>45426.537256944444</v>
      </c>
      <c r="B114" s="5" t="s">
        <v>35</v>
      </c>
      <c r="C114" s="5" t="s">
        <v>36</v>
      </c>
      <c r="D114" s="5" t="s">
        <v>197</v>
      </c>
      <c r="E114" s="5" t="s">
        <v>103</v>
      </c>
      <c r="F114" s="5" t="s">
        <v>58</v>
      </c>
      <c r="G114" s="5" t="s">
        <v>58</v>
      </c>
      <c r="H114" s="5">
        <v>5</v>
      </c>
      <c r="I114" s="5">
        <v>5</v>
      </c>
      <c r="J114" s="5">
        <v>5</v>
      </c>
      <c r="K114" s="5">
        <v>1</v>
      </c>
      <c r="L114" s="5">
        <v>5</v>
      </c>
      <c r="M114" s="5">
        <v>4</v>
      </c>
      <c r="N114" s="5">
        <v>4</v>
      </c>
      <c r="O114" s="5">
        <v>4</v>
      </c>
      <c r="P114" s="5">
        <v>3</v>
      </c>
      <c r="Q114" s="5">
        <v>2</v>
      </c>
      <c r="R114" s="5">
        <v>2</v>
      </c>
      <c r="S114" s="5">
        <v>2</v>
      </c>
      <c r="T114" s="5">
        <v>3</v>
      </c>
      <c r="U114" s="5">
        <v>4</v>
      </c>
      <c r="V114" s="5"/>
      <c r="W114" s="5"/>
      <c r="X114" s="5"/>
      <c r="Y114" s="5"/>
      <c r="Z114" s="5" t="s">
        <v>40</v>
      </c>
      <c r="AA114" s="5" t="s">
        <v>712</v>
      </c>
      <c r="AB114" s="5">
        <v>4</v>
      </c>
      <c r="AC114" s="5" t="s">
        <v>788</v>
      </c>
      <c r="AD114" s="5" t="s">
        <v>1024</v>
      </c>
      <c r="AE114" s="5" t="s">
        <v>1051</v>
      </c>
      <c r="AF114" s="5">
        <v>1</v>
      </c>
      <c r="AG114" s="5" t="s">
        <v>1074</v>
      </c>
      <c r="AU114" s="7"/>
    </row>
    <row r="115" spans="1:47" ht="38" thickBot="1" x14ac:dyDescent="0.6">
      <c r="A115" s="4">
        <v>45426.539131944446</v>
      </c>
      <c r="B115" s="5" t="s">
        <v>35</v>
      </c>
      <c r="C115" s="5" t="s">
        <v>36</v>
      </c>
      <c r="D115" s="5" t="s">
        <v>223</v>
      </c>
      <c r="E115" s="5" t="s">
        <v>103</v>
      </c>
      <c r="F115" s="5" t="s">
        <v>70</v>
      </c>
      <c r="G115" s="5" t="s">
        <v>58</v>
      </c>
      <c r="H115" s="5">
        <v>3</v>
      </c>
      <c r="I115" s="5">
        <v>4</v>
      </c>
      <c r="J115" s="5">
        <v>5</v>
      </c>
      <c r="K115" s="5">
        <v>3</v>
      </c>
      <c r="L115" s="5">
        <v>2</v>
      </c>
      <c r="M115" s="5">
        <v>3</v>
      </c>
      <c r="N115" s="5">
        <v>4</v>
      </c>
      <c r="O115" s="5">
        <v>4</v>
      </c>
      <c r="P115" s="5">
        <v>4</v>
      </c>
      <c r="Q115" s="5">
        <v>3</v>
      </c>
      <c r="R115" s="5">
        <v>3</v>
      </c>
      <c r="S115" s="5">
        <v>4</v>
      </c>
      <c r="T115" s="5">
        <v>3</v>
      </c>
      <c r="U115" s="5">
        <v>5</v>
      </c>
      <c r="V115" s="5"/>
      <c r="W115" s="5" t="s">
        <v>40</v>
      </c>
      <c r="X115" s="5"/>
      <c r="Y115" s="5"/>
      <c r="Z115" s="5"/>
      <c r="AA115" s="5" t="s">
        <v>712</v>
      </c>
      <c r="AB115" s="5">
        <v>4</v>
      </c>
      <c r="AC115" s="5" t="s">
        <v>809</v>
      </c>
      <c r="AD115" s="5" t="s">
        <v>1024</v>
      </c>
      <c r="AE115" s="5" t="s">
        <v>1051</v>
      </c>
      <c r="AF115" s="5">
        <v>4</v>
      </c>
      <c r="AG115" s="5" t="s">
        <v>1066</v>
      </c>
      <c r="AU115" s="7"/>
    </row>
    <row r="116" spans="1:47" ht="25.5" thickBot="1" x14ac:dyDescent="0.6">
      <c r="A116" s="4">
        <v>45426.539456018516</v>
      </c>
      <c r="B116" s="5" t="s">
        <v>35</v>
      </c>
      <c r="C116" s="5" t="s">
        <v>36</v>
      </c>
      <c r="D116" s="5" t="s">
        <v>148</v>
      </c>
      <c r="E116" s="5" t="s">
        <v>103</v>
      </c>
      <c r="F116" s="5" t="s">
        <v>58</v>
      </c>
      <c r="G116" s="5" t="s">
        <v>58</v>
      </c>
      <c r="H116" s="5">
        <v>5</v>
      </c>
      <c r="I116" s="5">
        <v>4</v>
      </c>
      <c r="J116" s="5">
        <v>5</v>
      </c>
      <c r="K116" s="5">
        <v>4</v>
      </c>
      <c r="L116" s="5">
        <v>5</v>
      </c>
      <c r="M116" s="5">
        <v>5</v>
      </c>
      <c r="N116" s="5">
        <v>5</v>
      </c>
      <c r="O116" s="5">
        <v>5</v>
      </c>
      <c r="P116" s="5">
        <v>5</v>
      </c>
      <c r="Q116" s="5">
        <v>4</v>
      </c>
      <c r="R116" s="5">
        <v>5</v>
      </c>
      <c r="S116" s="5">
        <v>5</v>
      </c>
      <c r="T116" s="5">
        <v>4</v>
      </c>
      <c r="U116" s="5">
        <v>4</v>
      </c>
      <c r="V116" s="5"/>
      <c r="W116" s="5"/>
      <c r="X116" s="5" t="s">
        <v>40</v>
      </c>
      <c r="Y116" s="5"/>
      <c r="Z116" s="5"/>
      <c r="AA116" s="5" t="s">
        <v>731</v>
      </c>
      <c r="AB116" s="5">
        <v>4</v>
      </c>
      <c r="AC116" s="5" t="s">
        <v>809</v>
      </c>
      <c r="AD116" s="5" t="s">
        <v>1024</v>
      </c>
      <c r="AE116" s="5" t="s">
        <v>1051</v>
      </c>
      <c r="AF116" s="5">
        <v>4</v>
      </c>
      <c r="AG116" s="5" t="s">
        <v>1071</v>
      </c>
      <c r="AU116" s="7"/>
    </row>
    <row r="117" spans="1:47" ht="18.5" thickBot="1" x14ac:dyDescent="0.6">
      <c r="A117" s="4">
        <v>45426.539537037039</v>
      </c>
      <c r="B117" s="5" t="s">
        <v>35</v>
      </c>
      <c r="C117" s="5" t="s">
        <v>36</v>
      </c>
      <c r="D117" s="5" t="s">
        <v>251</v>
      </c>
      <c r="E117" s="5" t="s">
        <v>103</v>
      </c>
      <c r="F117" s="5" t="s">
        <v>58</v>
      </c>
      <c r="G117" s="5" t="s">
        <v>58</v>
      </c>
      <c r="H117" s="5">
        <v>5</v>
      </c>
      <c r="I117" s="5">
        <v>5</v>
      </c>
      <c r="J117" s="5">
        <v>4</v>
      </c>
      <c r="K117" s="5">
        <v>4</v>
      </c>
      <c r="L117" s="5">
        <v>5</v>
      </c>
      <c r="M117" s="5">
        <v>5</v>
      </c>
      <c r="N117" s="5">
        <v>5</v>
      </c>
      <c r="O117" s="5">
        <v>4</v>
      </c>
      <c r="P117" s="5">
        <v>4</v>
      </c>
      <c r="Q117" s="5">
        <v>3</v>
      </c>
      <c r="R117" s="5">
        <v>4</v>
      </c>
      <c r="S117" s="5">
        <v>4</v>
      </c>
      <c r="T117" s="5">
        <v>1</v>
      </c>
      <c r="U117" s="5">
        <v>3</v>
      </c>
      <c r="V117" s="5"/>
      <c r="W117" s="5"/>
      <c r="X117" s="5"/>
      <c r="Y117" s="5"/>
      <c r="Z117" s="5" t="s">
        <v>40</v>
      </c>
      <c r="AA117" s="5" t="s">
        <v>711</v>
      </c>
      <c r="AB117" s="5">
        <v>2</v>
      </c>
      <c r="AC117" s="5" t="s">
        <v>788</v>
      </c>
      <c r="AD117" s="5" t="s">
        <v>1024</v>
      </c>
      <c r="AE117" s="5" t="s">
        <v>1051</v>
      </c>
      <c r="AF117" s="5">
        <v>4</v>
      </c>
      <c r="AG117" s="5" t="s">
        <v>1071</v>
      </c>
      <c r="AU117" s="7"/>
    </row>
    <row r="118" spans="1:47" ht="25.5" thickBot="1" x14ac:dyDescent="0.6">
      <c r="A118" s="4">
        <v>45426.539756944447</v>
      </c>
      <c r="B118" s="5" t="s">
        <v>35</v>
      </c>
      <c r="C118" s="5" t="s">
        <v>36</v>
      </c>
      <c r="D118" s="5" t="s">
        <v>205</v>
      </c>
      <c r="E118" s="5" t="s">
        <v>205</v>
      </c>
      <c r="F118" s="5" t="s">
        <v>70</v>
      </c>
      <c r="G118" s="5" t="s">
        <v>58</v>
      </c>
      <c r="H118" s="5">
        <v>5</v>
      </c>
      <c r="I118" s="5">
        <v>5</v>
      </c>
      <c r="J118" s="5">
        <v>5</v>
      </c>
      <c r="K118" s="5">
        <v>5</v>
      </c>
      <c r="L118" s="5">
        <v>5</v>
      </c>
      <c r="M118" s="5">
        <v>5</v>
      </c>
      <c r="N118" s="5">
        <v>5</v>
      </c>
      <c r="O118" s="5">
        <v>4</v>
      </c>
      <c r="P118" s="5">
        <v>4</v>
      </c>
      <c r="Q118" s="5">
        <v>4</v>
      </c>
      <c r="R118" s="5">
        <v>4</v>
      </c>
      <c r="S118" s="5">
        <v>4</v>
      </c>
      <c r="T118" s="5">
        <v>3</v>
      </c>
      <c r="U118" s="5">
        <v>4</v>
      </c>
      <c r="V118" s="5"/>
      <c r="W118" s="5"/>
      <c r="X118" s="5"/>
      <c r="Y118" s="5" t="s">
        <v>40</v>
      </c>
      <c r="Z118" s="5"/>
      <c r="AA118" s="5" t="s">
        <v>732</v>
      </c>
      <c r="AB118" s="5">
        <v>4</v>
      </c>
      <c r="AC118" s="5" t="s">
        <v>813</v>
      </c>
      <c r="AD118" s="5" t="s">
        <v>1024</v>
      </c>
      <c r="AE118" s="5" t="s">
        <v>1051</v>
      </c>
      <c r="AF118" s="5">
        <v>4</v>
      </c>
      <c r="AG118" s="5" t="s">
        <v>1078</v>
      </c>
      <c r="AU118" s="7"/>
    </row>
    <row r="119" spans="1:47" ht="38" thickBot="1" x14ac:dyDescent="0.6">
      <c r="A119" s="4">
        <v>45426.540034722224</v>
      </c>
      <c r="B119" s="5" t="s">
        <v>35</v>
      </c>
      <c r="C119" s="5" t="s">
        <v>36</v>
      </c>
      <c r="D119" s="5" t="s">
        <v>252</v>
      </c>
      <c r="E119" s="5" t="s">
        <v>80</v>
      </c>
      <c r="F119" s="5" t="s">
        <v>53</v>
      </c>
      <c r="G119" s="5" t="s">
        <v>58</v>
      </c>
      <c r="H119" s="5">
        <v>5</v>
      </c>
      <c r="I119" s="5">
        <v>5</v>
      </c>
      <c r="J119" s="5">
        <v>4</v>
      </c>
      <c r="K119" s="5">
        <v>4</v>
      </c>
      <c r="L119" s="5">
        <v>4</v>
      </c>
      <c r="M119" s="5">
        <v>5</v>
      </c>
      <c r="N119" s="5">
        <v>5</v>
      </c>
      <c r="O119" s="5">
        <v>5</v>
      </c>
      <c r="P119" s="5">
        <v>4</v>
      </c>
      <c r="Q119" s="5">
        <v>3</v>
      </c>
      <c r="R119" s="5">
        <v>3</v>
      </c>
      <c r="S119" s="5">
        <v>4</v>
      </c>
      <c r="T119" s="5">
        <v>4</v>
      </c>
      <c r="U119" s="5">
        <v>4</v>
      </c>
      <c r="V119" s="5"/>
      <c r="W119" s="5" t="s">
        <v>59</v>
      </c>
      <c r="X119" s="5" t="s">
        <v>60</v>
      </c>
      <c r="Y119" s="5"/>
      <c r="Z119" s="5"/>
      <c r="AA119" s="5" t="s">
        <v>712</v>
      </c>
      <c r="AB119" s="5">
        <v>4</v>
      </c>
      <c r="AC119" s="5" t="s">
        <v>841</v>
      </c>
      <c r="AD119" s="5" t="s">
        <v>1024</v>
      </c>
      <c r="AE119" s="5" t="s">
        <v>1051</v>
      </c>
      <c r="AF119" s="5">
        <v>5</v>
      </c>
      <c r="AG119" s="5" t="s">
        <v>1079</v>
      </c>
      <c r="AU119" s="7"/>
    </row>
    <row r="120" spans="1:47" ht="25.5" thickBot="1" x14ac:dyDescent="0.6">
      <c r="A120" s="4">
        <v>45426.540046296293</v>
      </c>
      <c r="B120" s="5" t="s">
        <v>35</v>
      </c>
      <c r="C120" s="5" t="s">
        <v>36</v>
      </c>
      <c r="D120" s="5" t="s">
        <v>197</v>
      </c>
      <c r="E120" s="5" t="s">
        <v>103</v>
      </c>
      <c r="F120" s="5" t="s">
        <v>58</v>
      </c>
      <c r="G120" s="5" t="s">
        <v>58</v>
      </c>
      <c r="H120" s="5">
        <v>5</v>
      </c>
      <c r="I120" s="5">
        <v>3</v>
      </c>
      <c r="J120" s="5">
        <v>4</v>
      </c>
      <c r="K120" s="5">
        <v>3</v>
      </c>
      <c r="L120" s="5">
        <v>4</v>
      </c>
      <c r="M120" s="5">
        <v>4</v>
      </c>
      <c r="N120" s="5">
        <v>4</v>
      </c>
      <c r="O120" s="5">
        <v>4</v>
      </c>
      <c r="P120" s="5">
        <v>4</v>
      </c>
      <c r="Q120" s="5">
        <v>4</v>
      </c>
      <c r="R120" s="5">
        <v>4</v>
      </c>
      <c r="S120" s="5">
        <v>4</v>
      </c>
      <c r="T120" s="5">
        <v>4</v>
      </c>
      <c r="U120" s="5">
        <v>4</v>
      </c>
      <c r="V120" s="5"/>
      <c r="W120" s="5"/>
      <c r="X120" s="5"/>
      <c r="Y120" s="5" t="s">
        <v>40</v>
      </c>
      <c r="Z120" s="5"/>
      <c r="AA120" s="5" t="s">
        <v>712</v>
      </c>
      <c r="AB120" s="5">
        <v>3</v>
      </c>
      <c r="AC120" s="5" t="s">
        <v>791</v>
      </c>
      <c r="AD120" s="5" t="s">
        <v>1024</v>
      </c>
      <c r="AE120" s="5" t="s">
        <v>1051</v>
      </c>
      <c r="AF120" s="5">
        <v>4</v>
      </c>
      <c r="AG120" s="5" t="s">
        <v>1078</v>
      </c>
      <c r="AU120" s="7"/>
    </row>
    <row r="121" spans="1:47" ht="18.5" thickBot="1" x14ac:dyDescent="0.6">
      <c r="A121" s="4">
        <v>45426.541388888887</v>
      </c>
      <c r="B121" s="5" t="s">
        <v>35</v>
      </c>
      <c r="C121" s="5" t="s">
        <v>36</v>
      </c>
      <c r="D121" s="5" t="s">
        <v>241</v>
      </c>
      <c r="E121" s="5" t="s">
        <v>103</v>
      </c>
      <c r="F121" s="5" t="s">
        <v>70</v>
      </c>
      <c r="G121" s="5" t="s">
        <v>58</v>
      </c>
      <c r="H121" s="5">
        <v>4</v>
      </c>
      <c r="I121" s="5">
        <v>4</v>
      </c>
      <c r="J121" s="5">
        <v>4</v>
      </c>
      <c r="K121" s="5">
        <v>4</v>
      </c>
      <c r="L121" s="5">
        <v>4</v>
      </c>
      <c r="M121" s="5">
        <v>4</v>
      </c>
      <c r="N121" s="5">
        <v>3</v>
      </c>
      <c r="O121" s="5">
        <v>3</v>
      </c>
      <c r="P121" s="5">
        <v>3</v>
      </c>
      <c r="Q121" s="5">
        <v>3</v>
      </c>
      <c r="R121" s="5">
        <v>3</v>
      </c>
      <c r="S121" s="5">
        <v>3</v>
      </c>
      <c r="T121" s="5">
        <v>3</v>
      </c>
      <c r="U121" s="5">
        <v>3</v>
      </c>
      <c r="V121" s="5"/>
      <c r="W121" s="5"/>
      <c r="X121" s="5" t="s">
        <v>40</v>
      </c>
      <c r="Y121" s="5"/>
      <c r="Z121" s="5"/>
      <c r="AA121" s="5" t="s">
        <v>733</v>
      </c>
      <c r="AB121" s="5">
        <v>3</v>
      </c>
      <c r="AC121" s="5" t="s">
        <v>788</v>
      </c>
      <c r="AD121" s="5" t="s">
        <v>1024</v>
      </c>
      <c r="AE121" s="5" t="s">
        <v>1051</v>
      </c>
      <c r="AF121" s="5">
        <v>3</v>
      </c>
      <c r="AG121" s="5" t="s">
        <v>1071</v>
      </c>
      <c r="AU121" s="7"/>
    </row>
    <row r="122" spans="1:47" ht="18.5" thickBot="1" x14ac:dyDescent="0.6">
      <c r="A122" s="4">
        <v>45426.541527777779</v>
      </c>
      <c r="B122" s="5" t="s">
        <v>35</v>
      </c>
      <c r="C122" s="5" t="s">
        <v>36</v>
      </c>
      <c r="D122" s="5" t="s">
        <v>103</v>
      </c>
      <c r="E122" s="5" t="s">
        <v>103</v>
      </c>
      <c r="F122" s="5" t="s">
        <v>70</v>
      </c>
      <c r="G122" s="5" t="s">
        <v>58</v>
      </c>
      <c r="H122" s="5">
        <v>5</v>
      </c>
      <c r="I122" s="5">
        <v>5</v>
      </c>
      <c r="J122" s="5">
        <v>4</v>
      </c>
      <c r="K122" s="5">
        <v>4</v>
      </c>
      <c r="L122" s="5">
        <v>4</v>
      </c>
      <c r="M122" s="5">
        <v>4</v>
      </c>
      <c r="N122" s="5">
        <v>4</v>
      </c>
      <c r="O122" s="5">
        <v>5</v>
      </c>
      <c r="P122" s="5">
        <v>4</v>
      </c>
      <c r="Q122" s="5">
        <v>4</v>
      </c>
      <c r="R122" s="5">
        <v>4</v>
      </c>
      <c r="S122" s="5">
        <v>3</v>
      </c>
      <c r="T122" s="5">
        <v>4</v>
      </c>
      <c r="U122" s="5">
        <v>4</v>
      </c>
      <c r="V122" s="5"/>
      <c r="W122" s="5"/>
      <c r="X122" s="5"/>
      <c r="Y122" s="5"/>
      <c r="Z122" s="5"/>
      <c r="AA122" s="5" t="s">
        <v>712</v>
      </c>
      <c r="AB122" s="5">
        <v>4</v>
      </c>
      <c r="AC122" s="5" t="s">
        <v>788</v>
      </c>
      <c r="AD122" s="5" t="s">
        <v>1024</v>
      </c>
      <c r="AE122" s="5" t="s">
        <v>1051</v>
      </c>
      <c r="AF122" s="5">
        <v>5</v>
      </c>
      <c r="AG122" s="5" t="s">
        <v>1074</v>
      </c>
      <c r="AU122" s="7"/>
    </row>
    <row r="123" spans="1:47" ht="18.5" thickBot="1" x14ac:dyDescent="0.6">
      <c r="A123" s="4">
        <v>45426.542280092595</v>
      </c>
      <c r="B123" s="5" t="s">
        <v>35</v>
      </c>
      <c r="C123" s="5" t="s">
        <v>36</v>
      </c>
      <c r="D123" s="5" t="s">
        <v>103</v>
      </c>
      <c r="E123" s="5" t="s">
        <v>103</v>
      </c>
      <c r="F123" s="5" t="s">
        <v>70</v>
      </c>
      <c r="G123" s="5" t="s">
        <v>58</v>
      </c>
      <c r="H123" s="5">
        <v>4</v>
      </c>
      <c r="I123" s="5">
        <v>4</v>
      </c>
      <c r="J123" s="5">
        <v>3</v>
      </c>
      <c r="K123" s="5">
        <v>1</v>
      </c>
      <c r="L123" s="5">
        <v>3</v>
      </c>
      <c r="M123" s="5">
        <v>3</v>
      </c>
      <c r="N123" s="5">
        <v>1</v>
      </c>
      <c r="O123" s="5">
        <v>2</v>
      </c>
      <c r="P123" s="5">
        <v>2</v>
      </c>
      <c r="Q123" s="5">
        <v>1</v>
      </c>
      <c r="R123" s="5">
        <v>1</v>
      </c>
      <c r="S123" s="5">
        <v>1</v>
      </c>
      <c r="T123" s="5">
        <v>2</v>
      </c>
      <c r="U123" s="5">
        <v>1</v>
      </c>
      <c r="V123" s="5"/>
      <c r="W123" s="5"/>
      <c r="X123" s="5" t="s">
        <v>147</v>
      </c>
      <c r="Y123" s="5" t="s">
        <v>63</v>
      </c>
      <c r="Z123" s="5"/>
      <c r="AA123" s="5" t="s">
        <v>719</v>
      </c>
      <c r="AB123" s="5">
        <v>3</v>
      </c>
      <c r="AC123" s="5" t="s">
        <v>788</v>
      </c>
      <c r="AD123" s="5" t="s">
        <v>1024</v>
      </c>
      <c r="AE123" s="5" t="s">
        <v>1051</v>
      </c>
      <c r="AF123" s="5">
        <v>4</v>
      </c>
      <c r="AG123" s="5" t="s">
        <v>1066</v>
      </c>
      <c r="AU123" s="7"/>
    </row>
    <row r="124" spans="1:47" ht="25.5" thickBot="1" x14ac:dyDescent="0.6">
      <c r="A124" s="4">
        <v>45426.542638888888</v>
      </c>
      <c r="B124" s="5" t="s">
        <v>35</v>
      </c>
      <c r="C124" s="5" t="s">
        <v>36</v>
      </c>
      <c r="D124" s="5" t="s">
        <v>162</v>
      </c>
      <c r="E124" s="5" t="s">
        <v>162</v>
      </c>
      <c r="F124" s="5" t="s">
        <v>58</v>
      </c>
      <c r="G124" s="5" t="s">
        <v>58</v>
      </c>
      <c r="H124" s="5">
        <v>3</v>
      </c>
      <c r="I124" s="5">
        <v>5</v>
      </c>
      <c r="J124" s="5">
        <v>3</v>
      </c>
      <c r="K124" s="5">
        <v>1</v>
      </c>
      <c r="L124" s="5">
        <v>2</v>
      </c>
      <c r="M124" s="5">
        <v>2</v>
      </c>
      <c r="N124" s="5">
        <v>2</v>
      </c>
      <c r="O124" s="5">
        <v>2</v>
      </c>
      <c r="P124" s="5">
        <v>2</v>
      </c>
      <c r="Q124" s="5">
        <v>2</v>
      </c>
      <c r="R124" s="5">
        <v>4</v>
      </c>
      <c r="S124" s="5">
        <v>3</v>
      </c>
      <c r="T124" s="5">
        <v>2</v>
      </c>
      <c r="U124" s="5">
        <v>2</v>
      </c>
      <c r="V124" s="5" t="s">
        <v>50</v>
      </c>
      <c r="W124" s="5" t="s">
        <v>49</v>
      </c>
      <c r="X124" s="5" t="s">
        <v>48</v>
      </c>
      <c r="Y124" s="5"/>
      <c r="Z124" s="5"/>
      <c r="AA124" s="5" t="s">
        <v>734</v>
      </c>
      <c r="AB124" s="5">
        <v>1</v>
      </c>
      <c r="AC124" s="5" t="s">
        <v>813</v>
      </c>
      <c r="AD124" s="5" t="s">
        <v>1024</v>
      </c>
      <c r="AE124" s="5" t="s">
        <v>1051</v>
      </c>
      <c r="AF124" s="5">
        <v>3</v>
      </c>
      <c r="AG124" s="5" t="s">
        <v>1074</v>
      </c>
      <c r="AU124" s="7"/>
    </row>
    <row r="125" spans="1:47" ht="50.5" thickBot="1" x14ac:dyDescent="0.6">
      <c r="A125" s="4">
        <v>45426.542673611111</v>
      </c>
      <c r="B125" s="5" t="s">
        <v>35</v>
      </c>
      <c r="C125" s="5" t="s">
        <v>36</v>
      </c>
      <c r="D125" s="5" t="s">
        <v>253</v>
      </c>
      <c r="E125" s="5" t="s">
        <v>254</v>
      </c>
      <c r="F125" s="5" t="s">
        <v>94</v>
      </c>
      <c r="G125" s="5" t="s">
        <v>70</v>
      </c>
      <c r="H125" s="5">
        <v>5</v>
      </c>
      <c r="I125" s="5">
        <v>3</v>
      </c>
      <c r="J125" s="5">
        <v>4</v>
      </c>
      <c r="K125" s="5">
        <v>3</v>
      </c>
      <c r="L125" s="5">
        <v>4</v>
      </c>
      <c r="M125" s="5">
        <v>4</v>
      </c>
      <c r="N125" s="5">
        <v>3</v>
      </c>
      <c r="O125" s="5">
        <v>4</v>
      </c>
      <c r="P125" s="5">
        <v>4</v>
      </c>
      <c r="Q125" s="5">
        <v>4</v>
      </c>
      <c r="R125" s="5">
        <v>3</v>
      </c>
      <c r="S125" s="5">
        <v>2</v>
      </c>
      <c r="T125" s="5">
        <v>3</v>
      </c>
      <c r="U125" s="5">
        <v>2</v>
      </c>
      <c r="V125" s="5"/>
      <c r="W125" s="5" t="s">
        <v>40</v>
      </c>
      <c r="X125" s="5"/>
      <c r="Y125" s="5"/>
      <c r="Z125" s="5"/>
      <c r="AA125" s="5" t="s">
        <v>717</v>
      </c>
      <c r="AB125" s="5">
        <v>2</v>
      </c>
      <c r="AC125" s="5" t="s">
        <v>816</v>
      </c>
      <c r="AD125" s="5" t="s">
        <v>1024</v>
      </c>
      <c r="AE125" s="5" t="s">
        <v>1051</v>
      </c>
      <c r="AF125" s="5">
        <v>4</v>
      </c>
      <c r="AG125" s="5" t="s">
        <v>1071</v>
      </c>
      <c r="AU125" s="7"/>
    </row>
    <row r="126" spans="1:47" ht="88" thickBot="1" x14ac:dyDescent="0.6">
      <c r="A126" s="4">
        <v>45426.542951388888</v>
      </c>
      <c r="B126" s="5" t="s">
        <v>35</v>
      </c>
      <c r="C126" s="5" t="s">
        <v>36</v>
      </c>
      <c r="D126" s="5" t="s">
        <v>255</v>
      </c>
      <c r="E126" s="5" t="s">
        <v>256</v>
      </c>
      <c r="F126" s="5" t="s">
        <v>70</v>
      </c>
      <c r="G126" s="5" t="s">
        <v>70</v>
      </c>
      <c r="H126" s="5">
        <v>5</v>
      </c>
      <c r="I126" s="5">
        <v>2</v>
      </c>
      <c r="J126" s="5">
        <v>3</v>
      </c>
      <c r="K126" s="5">
        <v>2</v>
      </c>
      <c r="L126" s="5">
        <v>4</v>
      </c>
      <c r="M126" s="5">
        <v>4</v>
      </c>
      <c r="N126" s="5">
        <v>4</v>
      </c>
      <c r="O126" s="5">
        <v>3</v>
      </c>
      <c r="P126" s="5">
        <v>1</v>
      </c>
      <c r="Q126" s="5">
        <v>1</v>
      </c>
      <c r="R126" s="5">
        <v>3</v>
      </c>
      <c r="S126" s="5">
        <v>3</v>
      </c>
      <c r="T126" s="5">
        <v>1</v>
      </c>
      <c r="U126" s="5">
        <v>2</v>
      </c>
      <c r="V126" s="5"/>
      <c r="W126" s="5"/>
      <c r="X126" s="5" t="s">
        <v>40</v>
      </c>
      <c r="Y126" s="5"/>
      <c r="Z126" s="5"/>
      <c r="AA126" s="5" t="s">
        <v>704</v>
      </c>
      <c r="AB126" s="5">
        <v>3</v>
      </c>
      <c r="AC126" s="5" t="s">
        <v>765</v>
      </c>
      <c r="AD126" s="5" t="s">
        <v>1024</v>
      </c>
      <c r="AE126" s="5" t="s">
        <v>1051</v>
      </c>
      <c r="AF126" s="5">
        <v>4</v>
      </c>
      <c r="AG126" s="5" t="s">
        <v>1093</v>
      </c>
      <c r="AU126" s="7"/>
    </row>
    <row r="127" spans="1:47" ht="18.5" thickBot="1" x14ac:dyDescent="0.6">
      <c r="A127" s="4">
        <v>45426.543900462966</v>
      </c>
      <c r="B127" s="5" t="s">
        <v>35</v>
      </c>
      <c r="C127" s="5" t="s">
        <v>36</v>
      </c>
      <c r="D127" s="5" t="s">
        <v>241</v>
      </c>
      <c r="E127" s="5" t="s">
        <v>103</v>
      </c>
      <c r="F127" s="5" t="s">
        <v>70</v>
      </c>
      <c r="G127" s="5" t="s">
        <v>58</v>
      </c>
      <c r="H127" s="5">
        <v>4</v>
      </c>
      <c r="I127" s="5">
        <v>4</v>
      </c>
      <c r="J127" s="5">
        <v>4</v>
      </c>
      <c r="K127" s="5">
        <v>3</v>
      </c>
      <c r="L127" s="5">
        <v>4</v>
      </c>
      <c r="M127" s="5">
        <v>4</v>
      </c>
      <c r="N127" s="5">
        <v>3</v>
      </c>
      <c r="O127" s="5">
        <v>4</v>
      </c>
      <c r="P127" s="5">
        <v>3</v>
      </c>
      <c r="Q127" s="5">
        <v>2</v>
      </c>
      <c r="R127" s="5">
        <v>2</v>
      </c>
      <c r="S127" s="5">
        <v>3</v>
      </c>
      <c r="T127" s="5">
        <v>3</v>
      </c>
      <c r="U127" s="5">
        <v>2</v>
      </c>
      <c r="V127" s="5" t="s">
        <v>48</v>
      </c>
      <c r="W127" s="5" t="s">
        <v>136</v>
      </c>
      <c r="X127" s="5"/>
      <c r="Y127" s="5"/>
      <c r="Z127" s="5"/>
      <c r="AA127" s="5" t="s">
        <v>729</v>
      </c>
      <c r="AB127" s="5">
        <v>2</v>
      </c>
      <c r="AC127" s="5" t="s">
        <v>791</v>
      </c>
      <c r="AD127" s="5" t="s">
        <v>1024</v>
      </c>
      <c r="AE127" s="5" t="s">
        <v>1051</v>
      </c>
      <c r="AF127" s="5">
        <v>4</v>
      </c>
      <c r="AG127" s="5" t="s">
        <v>1066</v>
      </c>
      <c r="AU127" s="7"/>
    </row>
    <row r="128" spans="1:47" ht="75.5" thickBot="1" x14ac:dyDescent="0.6">
      <c r="A128" s="4">
        <v>45426.543993055559</v>
      </c>
      <c r="B128" s="5" t="s">
        <v>35</v>
      </c>
      <c r="C128" s="5" t="s">
        <v>36</v>
      </c>
      <c r="D128" s="5" t="s">
        <v>257</v>
      </c>
      <c r="E128" s="5" t="s">
        <v>258</v>
      </c>
      <c r="F128" s="5" t="s">
        <v>259</v>
      </c>
      <c r="G128" s="5" t="s">
        <v>104</v>
      </c>
      <c r="H128" s="5">
        <v>5</v>
      </c>
      <c r="I128" s="5">
        <v>5</v>
      </c>
      <c r="J128" s="5">
        <v>5</v>
      </c>
      <c r="K128" s="5">
        <v>5</v>
      </c>
      <c r="L128" s="5">
        <v>5</v>
      </c>
      <c r="M128" s="5">
        <v>5</v>
      </c>
      <c r="N128" s="5">
        <v>5</v>
      </c>
      <c r="O128" s="5">
        <v>5</v>
      </c>
      <c r="P128" s="5">
        <v>3</v>
      </c>
      <c r="Q128" s="5">
        <v>4</v>
      </c>
      <c r="R128" s="5">
        <v>4</v>
      </c>
      <c r="S128" s="5">
        <v>3</v>
      </c>
      <c r="T128" s="5">
        <v>5</v>
      </c>
      <c r="U128" s="5">
        <v>4</v>
      </c>
      <c r="V128" s="5" t="s">
        <v>63</v>
      </c>
      <c r="W128" s="5" t="s">
        <v>95</v>
      </c>
      <c r="X128" s="5" t="s">
        <v>81</v>
      </c>
      <c r="Y128" s="5"/>
      <c r="Z128" s="5"/>
      <c r="AA128" s="5" t="s">
        <v>699</v>
      </c>
      <c r="AB128" s="5">
        <v>3</v>
      </c>
      <c r="AC128" s="5" t="s">
        <v>798</v>
      </c>
      <c r="AD128" s="5" t="s">
        <v>1024</v>
      </c>
      <c r="AE128" s="5" t="s">
        <v>1051</v>
      </c>
      <c r="AF128" s="5">
        <v>5</v>
      </c>
      <c r="AG128" s="5" t="s">
        <v>1071</v>
      </c>
      <c r="AU128" s="7"/>
    </row>
    <row r="129" spans="1:47" ht="50.5" thickBot="1" x14ac:dyDescent="0.6">
      <c r="A129" s="4">
        <v>45426.544027777774</v>
      </c>
      <c r="B129" s="5" t="s">
        <v>35</v>
      </c>
      <c r="C129" s="5" t="s">
        <v>36</v>
      </c>
      <c r="D129" s="5" t="s">
        <v>260</v>
      </c>
      <c r="E129" s="5" t="s">
        <v>103</v>
      </c>
      <c r="F129" s="5" t="s">
        <v>57</v>
      </c>
      <c r="G129" s="5" t="s">
        <v>58</v>
      </c>
      <c r="H129" s="5">
        <v>4</v>
      </c>
      <c r="I129" s="5">
        <v>4</v>
      </c>
      <c r="J129" s="5">
        <v>3</v>
      </c>
      <c r="K129" s="5">
        <v>2</v>
      </c>
      <c r="L129" s="5">
        <v>2</v>
      </c>
      <c r="M129" s="5">
        <v>2</v>
      </c>
      <c r="N129" s="5">
        <v>2</v>
      </c>
      <c r="O129" s="5">
        <v>2</v>
      </c>
      <c r="P129" s="5">
        <v>2</v>
      </c>
      <c r="Q129" s="5">
        <v>2</v>
      </c>
      <c r="R129" s="5">
        <v>3</v>
      </c>
      <c r="S129" s="5">
        <v>2</v>
      </c>
      <c r="T129" s="5">
        <v>2</v>
      </c>
      <c r="U129" s="5">
        <v>2</v>
      </c>
      <c r="V129" s="5"/>
      <c r="W129" s="5" t="s">
        <v>82</v>
      </c>
      <c r="X129" s="5" t="s">
        <v>100</v>
      </c>
      <c r="Y129" s="5"/>
      <c r="Z129" s="5"/>
      <c r="AA129" s="5" t="s">
        <v>708</v>
      </c>
      <c r="AB129" s="5">
        <v>2</v>
      </c>
      <c r="AC129" s="5" t="s">
        <v>842</v>
      </c>
      <c r="AD129" s="5" t="s">
        <v>1024</v>
      </c>
      <c r="AE129" s="5" t="s">
        <v>1051</v>
      </c>
      <c r="AF129" s="5">
        <v>4</v>
      </c>
      <c r="AG129" s="5" t="s">
        <v>1091</v>
      </c>
      <c r="AU129" s="7"/>
    </row>
    <row r="130" spans="1:47" ht="25.5" thickBot="1" x14ac:dyDescent="0.6">
      <c r="A130" s="4">
        <v>45426.544178240743</v>
      </c>
      <c r="B130" s="5" t="s">
        <v>35</v>
      </c>
      <c r="C130" s="5" t="s">
        <v>36</v>
      </c>
      <c r="D130" s="5" t="s">
        <v>103</v>
      </c>
      <c r="E130" s="5" t="s">
        <v>103</v>
      </c>
      <c r="F130" s="5" t="s">
        <v>70</v>
      </c>
      <c r="G130" s="5" t="s">
        <v>58</v>
      </c>
      <c r="H130" s="5">
        <v>5</v>
      </c>
      <c r="I130" s="5">
        <v>4</v>
      </c>
      <c r="J130" s="5">
        <v>4</v>
      </c>
      <c r="K130" s="5">
        <v>4</v>
      </c>
      <c r="L130" s="5">
        <v>4</v>
      </c>
      <c r="M130" s="5">
        <v>4</v>
      </c>
      <c r="N130" s="5">
        <v>4</v>
      </c>
      <c r="O130" s="5">
        <v>4</v>
      </c>
      <c r="P130" s="5">
        <v>4</v>
      </c>
      <c r="Q130" s="5">
        <v>4</v>
      </c>
      <c r="R130" s="5">
        <v>4</v>
      </c>
      <c r="S130" s="5">
        <v>4</v>
      </c>
      <c r="T130" s="5">
        <v>4</v>
      </c>
      <c r="U130" s="5">
        <v>4</v>
      </c>
      <c r="V130" s="5"/>
      <c r="W130" s="5"/>
      <c r="X130" s="5" t="s">
        <v>40</v>
      </c>
      <c r="Y130" s="5"/>
      <c r="Z130" s="5"/>
      <c r="AA130" s="5" t="s">
        <v>711</v>
      </c>
      <c r="AB130" s="5">
        <v>3</v>
      </c>
      <c r="AC130" s="5" t="s">
        <v>813</v>
      </c>
      <c r="AD130" s="5" t="s">
        <v>1024</v>
      </c>
      <c r="AE130" s="5" t="s">
        <v>1051</v>
      </c>
      <c r="AF130" s="5">
        <v>3</v>
      </c>
      <c r="AG130" s="5" t="s">
        <v>1078</v>
      </c>
      <c r="AU130" s="7"/>
    </row>
    <row r="131" spans="1:47" ht="18.5" thickBot="1" x14ac:dyDescent="0.6">
      <c r="A131" s="4">
        <v>45426.544189814813</v>
      </c>
      <c r="B131" s="5" t="s">
        <v>35</v>
      </c>
      <c r="C131" s="5" t="s">
        <v>36</v>
      </c>
      <c r="D131" s="5" t="s">
        <v>261</v>
      </c>
      <c r="E131" s="5" t="s">
        <v>103</v>
      </c>
      <c r="F131" s="5" t="s">
        <v>249</v>
      </c>
      <c r="G131" s="5" t="s">
        <v>58</v>
      </c>
      <c r="H131" s="5">
        <v>4</v>
      </c>
      <c r="I131" s="5">
        <v>4</v>
      </c>
      <c r="J131" s="5">
        <v>3</v>
      </c>
      <c r="K131" s="5">
        <v>2</v>
      </c>
      <c r="L131" s="5">
        <v>3</v>
      </c>
      <c r="M131" s="5">
        <v>3</v>
      </c>
      <c r="N131" s="5">
        <v>2</v>
      </c>
      <c r="O131" s="5">
        <v>3</v>
      </c>
      <c r="P131" s="5">
        <v>3</v>
      </c>
      <c r="Q131" s="5">
        <v>3</v>
      </c>
      <c r="R131" s="5">
        <v>3</v>
      </c>
      <c r="S131" s="5">
        <v>3</v>
      </c>
      <c r="T131" s="5">
        <v>2</v>
      </c>
      <c r="U131" s="5">
        <v>2</v>
      </c>
      <c r="V131" s="5"/>
      <c r="W131" s="5" t="s">
        <v>81</v>
      </c>
      <c r="X131" s="5" t="s">
        <v>156</v>
      </c>
      <c r="Y131" s="5"/>
      <c r="Z131" s="5"/>
      <c r="AA131" s="5" t="s">
        <v>724</v>
      </c>
      <c r="AB131" s="5">
        <v>2</v>
      </c>
      <c r="AC131" s="5" t="s">
        <v>794</v>
      </c>
      <c r="AD131" s="5" t="s">
        <v>1024</v>
      </c>
      <c r="AE131" s="5" t="s">
        <v>1051</v>
      </c>
      <c r="AF131" s="5">
        <v>3</v>
      </c>
      <c r="AG131" s="5" t="s">
        <v>1071</v>
      </c>
      <c r="AU131" s="7"/>
    </row>
    <row r="132" spans="1:47" ht="25.5" thickBot="1" x14ac:dyDescent="0.6">
      <c r="A132" s="4">
        <v>45426.545104166667</v>
      </c>
      <c r="B132" s="5" t="s">
        <v>35</v>
      </c>
      <c r="C132" s="5" t="s">
        <v>36</v>
      </c>
      <c r="D132" s="5" t="s">
        <v>148</v>
      </c>
      <c r="E132" s="5" t="s">
        <v>103</v>
      </c>
      <c r="F132" s="5" t="s">
        <v>58</v>
      </c>
      <c r="G132" s="5" t="s">
        <v>58</v>
      </c>
      <c r="H132" s="5">
        <v>4</v>
      </c>
      <c r="I132" s="5">
        <v>5</v>
      </c>
      <c r="J132" s="5">
        <v>3</v>
      </c>
      <c r="K132" s="5">
        <v>3</v>
      </c>
      <c r="L132" s="5">
        <v>5</v>
      </c>
      <c r="M132" s="5">
        <v>5</v>
      </c>
      <c r="N132" s="5">
        <v>4</v>
      </c>
      <c r="O132" s="5">
        <v>4</v>
      </c>
      <c r="P132" s="5">
        <v>4</v>
      </c>
      <c r="Q132" s="5">
        <v>4</v>
      </c>
      <c r="R132" s="5">
        <v>4</v>
      </c>
      <c r="S132" s="5">
        <v>3</v>
      </c>
      <c r="T132" s="5">
        <v>4</v>
      </c>
      <c r="U132" s="5">
        <v>3</v>
      </c>
      <c r="V132" s="5"/>
      <c r="W132" s="5"/>
      <c r="X132" s="5"/>
      <c r="Y132" s="5"/>
      <c r="Z132" s="5" t="s">
        <v>40</v>
      </c>
      <c r="AA132" s="5" t="s">
        <v>707</v>
      </c>
      <c r="AB132" s="5">
        <v>3</v>
      </c>
      <c r="AC132" s="5" t="s">
        <v>788</v>
      </c>
      <c r="AD132" s="5" t="s">
        <v>1024</v>
      </c>
      <c r="AE132" s="5" t="s">
        <v>1051</v>
      </c>
      <c r="AF132" s="5">
        <v>5</v>
      </c>
      <c r="AG132" s="5" t="s">
        <v>1074</v>
      </c>
      <c r="AU132" s="7"/>
    </row>
    <row r="133" spans="1:47" ht="63" thickBot="1" x14ac:dyDescent="0.6">
      <c r="A133" s="4">
        <v>45426.546111111114</v>
      </c>
      <c r="B133" s="5" t="s">
        <v>35</v>
      </c>
      <c r="C133" s="5" t="s">
        <v>36</v>
      </c>
      <c r="D133" s="5" t="s">
        <v>262</v>
      </c>
      <c r="E133" s="5" t="s">
        <v>263</v>
      </c>
      <c r="F133" s="5" t="s">
        <v>249</v>
      </c>
      <c r="G133" s="5" t="s">
        <v>104</v>
      </c>
      <c r="H133" s="5">
        <v>5</v>
      </c>
      <c r="I133" s="5">
        <v>3</v>
      </c>
      <c r="J133" s="5">
        <v>3</v>
      </c>
      <c r="K133" s="5">
        <v>2</v>
      </c>
      <c r="L133" s="5">
        <v>2</v>
      </c>
      <c r="M133" s="5">
        <v>3</v>
      </c>
      <c r="N133" s="5">
        <v>2</v>
      </c>
      <c r="O133" s="5">
        <v>4</v>
      </c>
      <c r="P133" s="5">
        <v>4</v>
      </c>
      <c r="Q133" s="5">
        <v>2</v>
      </c>
      <c r="R133" s="5">
        <v>4</v>
      </c>
      <c r="S133" s="5">
        <v>4</v>
      </c>
      <c r="T133" s="5">
        <v>2</v>
      </c>
      <c r="U133" s="5">
        <v>2</v>
      </c>
      <c r="V133" s="5"/>
      <c r="W133" s="5" t="s">
        <v>95</v>
      </c>
      <c r="X133" s="5" t="s">
        <v>49</v>
      </c>
      <c r="Y133" s="5"/>
      <c r="Z133" s="5"/>
      <c r="AA133" s="5" t="s">
        <v>734</v>
      </c>
      <c r="AB133" s="5">
        <v>4</v>
      </c>
      <c r="AC133" s="5" t="s">
        <v>809</v>
      </c>
      <c r="AD133" s="5" t="s">
        <v>1024</v>
      </c>
      <c r="AE133" s="5" t="s">
        <v>1051</v>
      </c>
      <c r="AF133" s="5">
        <v>5</v>
      </c>
      <c r="AG133" s="5" t="s">
        <v>1083</v>
      </c>
      <c r="AU133" s="7"/>
    </row>
    <row r="134" spans="1:47" ht="25.5" thickBot="1" x14ac:dyDescent="0.6">
      <c r="A134" s="4">
        <v>45426.546550925923</v>
      </c>
      <c r="B134" s="5" t="s">
        <v>35</v>
      </c>
      <c r="C134" s="5" t="s">
        <v>36</v>
      </c>
      <c r="D134" s="5" t="s">
        <v>197</v>
      </c>
      <c r="E134" s="5" t="s">
        <v>103</v>
      </c>
      <c r="F134" s="5" t="s">
        <v>58</v>
      </c>
      <c r="G134" s="5" t="s">
        <v>58</v>
      </c>
      <c r="H134" s="5">
        <v>3</v>
      </c>
      <c r="I134" s="5">
        <v>3</v>
      </c>
      <c r="J134" s="5">
        <v>3</v>
      </c>
      <c r="K134" s="5">
        <v>3</v>
      </c>
      <c r="L134" s="5">
        <v>3</v>
      </c>
      <c r="M134" s="5">
        <v>3</v>
      </c>
      <c r="N134" s="5">
        <v>3</v>
      </c>
      <c r="O134" s="5">
        <v>2</v>
      </c>
      <c r="P134" s="5">
        <v>2</v>
      </c>
      <c r="Q134" s="5">
        <v>4</v>
      </c>
      <c r="R134" s="5">
        <v>3</v>
      </c>
      <c r="S134" s="5">
        <v>3</v>
      </c>
      <c r="T134" s="5">
        <v>2</v>
      </c>
      <c r="U134" s="5">
        <v>3</v>
      </c>
      <c r="V134" s="5"/>
      <c r="W134" s="5" t="s">
        <v>81</v>
      </c>
      <c r="X134" s="5" t="s">
        <v>156</v>
      </c>
      <c r="Y134" s="5"/>
      <c r="Z134" s="5"/>
      <c r="AA134" s="5" t="s">
        <v>725</v>
      </c>
      <c r="AB134" s="5">
        <v>4</v>
      </c>
      <c r="AC134" s="5" t="s">
        <v>809</v>
      </c>
      <c r="AD134" s="5" t="s">
        <v>1024</v>
      </c>
      <c r="AE134" s="5" t="s">
        <v>1051</v>
      </c>
      <c r="AF134" s="5">
        <v>1</v>
      </c>
      <c r="AG134" s="5" t="s">
        <v>1079</v>
      </c>
      <c r="AU134" s="7"/>
    </row>
    <row r="135" spans="1:47" ht="38" thickBot="1" x14ac:dyDescent="0.6">
      <c r="A135" s="4">
        <v>45426.546863425923</v>
      </c>
      <c r="B135" s="5" t="s">
        <v>35</v>
      </c>
      <c r="C135" s="5" t="s">
        <v>36</v>
      </c>
      <c r="D135" s="5" t="s">
        <v>223</v>
      </c>
      <c r="E135" s="5" t="s">
        <v>198</v>
      </c>
      <c r="F135" s="5" t="s">
        <v>70</v>
      </c>
      <c r="G135" s="5" t="s">
        <v>58</v>
      </c>
      <c r="H135" s="5">
        <v>4</v>
      </c>
      <c r="I135" s="5">
        <v>2</v>
      </c>
      <c r="J135" s="5">
        <v>3</v>
      </c>
      <c r="K135" s="5">
        <v>3</v>
      </c>
      <c r="L135" s="5">
        <v>3</v>
      </c>
      <c r="M135" s="5">
        <v>3</v>
      </c>
      <c r="N135" s="5">
        <v>3</v>
      </c>
      <c r="O135" s="5">
        <v>3</v>
      </c>
      <c r="P135" s="5">
        <v>2</v>
      </c>
      <c r="Q135" s="5">
        <v>2</v>
      </c>
      <c r="R135" s="5">
        <v>3</v>
      </c>
      <c r="S135" s="5">
        <v>2</v>
      </c>
      <c r="T135" s="5">
        <v>2</v>
      </c>
      <c r="U135" s="5">
        <v>3</v>
      </c>
      <c r="V135" s="5"/>
      <c r="W135" s="5"/>
      <c r="X135" s="5" t="s">
        <v>40</v>
      </c>
      <c r="Y135" s="5"/>
      <c r="Z135" s="5"/>
      <c r="AA135" s="5" t="s">
        <v>711</v>
      </c>
      <c r="AB135" s="5">
        <v>2</v>
      </c>
      <c r="AC135" s="5" t="s">
        <v>843</v>
      </c>
      <c r="AD135" s="5" t="s">
        <v>1024</v>
      </c>
      <c r="AE135" s="5" t="s">
        <v>1051</v>
      </c>
      <c r="AF135" s="5">
        <v>5</v>
      </c>
      <c r="AG135" s="5" t="s">
        <v>1071</v>
      </c>
      <c r="AU135" s="7"/>
    </row>
    <row r="136" spans="1:47" ht="18.5" thickBot="1" x14ac:dyDescent="0.6">
      <c r="A136" s="4">
        <v>45426.549074074072</v>
      </c>
      <c r="B136" s="5" t="s">
        <v>35</v>
      </c>
      <c r="C136" s="5" t="s">
        <v>36</v>
      </c>
      <c r="D136" s="5" t="s">
        <v>103</v>
      </c>
      <c r="E136" s="5" t="s">
        <v>103</v>
      </c>
      <c r="F136" s="5" t="s">
        <v>58</v>
      </c>
      <c r="G136" s="5" t="s">
        <v>58</v>
      </c>
      <c r="H136" s="5">
        <v>5</v>
      </c>
      <c r="I136" s="5">
        <v>3</v>
      </c>
      <c r="J136" s="5">
        <v>3</v>
      </c>
      <c r="K136" s="5">
        <v>3</v>
      </c>
      <c r="L136" s="5">
        <v>3</v>
      </c>
      <c r="M136" s="5">
        <v>3</v>
      </c>
      <c r="N136" s="5">
        <v>3</v>
      </c>
      <c r="O136" s="5">
        <v>5</v>
      </c>
      <c r="P136" s="5">
        <v>3</v>
      </c>
      <c r="Q136" s="5">
        <v>3</v>
      </c>
      <c r="R136" s="5">
        <v>3</v>
      </c>
      <c r="S136" s="5">
        <v>3</v>
      </c>
      <c r="T136" s="5">
        <v>3</v>
      </c>
      <c r="U136" s="5">
        <v>3</v>
      </c>
      <c r="V136" s="5"/>
      <c r="W136" s="5"/>
      <c r="X136" s="5" t="s">
        <v>40</v>
      </c>
      <c r="Y136" s="5"/>
      <c r="Z136" s="5"/>
      <c r="AA136" s="5" t="s">
        <v>711</v>
      </c>
      <c r="AB136" s="5">
        <v>1</v>
      </c>
      <c r="AC136" s="5"/>
      <c r="AD136" s="5" t="s">
        <v>1024</v>
      </c>
      <c r="AE136" s="5" t="s">
        <v>1051</v>
      </c>
      <c r="AF136" s="5">
        <v>3</v>
      </c>
      <c r="AG136" s="5" t="s">
        <v>1080</v>
      </c>
      <c r="AU136" s="7"/>
    </row>
    <row r="137" spans="1:47" ht="50.5" thickBot="1" x14ac:dyDescent="0.6">
      <c r="A137" s="4">
        <v>45426.549259259256</v>
      </c>
      <c r="B137" s="5" t="s">
        <v>35</v>
      </c>
      <c r="C137" s="5" t="s">
        <v>36</v>
      </c>
      <c r="D137" s="5" t="s">
        <v>264</v>
      </c>
      <c r="E137" s="5" t="s">
        <v>103</v>
      </c>
      <c r="F137" s="5" t="s">
        <v>46</v>
      </c>
      <c r="G137" s="5" t="s">
        <v>58</v>
      </c>
      <c r="H137" s="5">
        <v>5</v>
      </c>
      <c r="I137" s="5">
        <v>3</v>
      </c>
      <c r="J137" s="5">
        <v>4</v>
      </c>
      <c r="K137" s="5">
        <v>3</v>
      </c>
      <c r="L137" s="5">
        <v>4</v>
      </c>
      <c r="M137" s="5">
        <v>4</v>
      </c>
      <c r="N137" s="5">
        <v>4</v>
      </c>
      <c r="O137" s="5">
        <v>4</v>
      </c>
      <c r="P137" s="5">
        <v>3</v>
      </c>
      <c r="Q137" s="5">
        <v>3</v>
      </c>
      <c r="R137" s="5">
        <v>5</v>
      </c>
      <c r="S137" s="5">
        <v>4</v>
      </c>
      <c r="T137" s="5">
        <v>3</v>
      </c>
      <c r="U137" s="5">
        <v>4</v>
      </c>
      <c r="V137" s="5"/>
      <c r="W137" s="5" t="s">
        <v>81</v>
      </c>
      <c r="X137" s="5"/>
      <c r="Y137" s="5" t="s">
        <v>156</v>
      </c>
      <c r="Z137" s="5"/>
      <c r="AA137" s="5" t="s">
        <v>712</v>
      </c>
      <c r="AB137" s="5">
        <v>3</v>
      </c>
      <c r="AC137" s="5" t="s">
        <v>812</v>
      </c>
      <c r="AD137" s="5" t="s">
        <v>1024</v>
      </c>
      <c r="AE137" s="5" t="s">
        <v>1051</v>
      </c>
      <c r="AF137" s="5">
        <v>3</v>
      </c>
      <c r="AG137" s="5" t="s">
        <v>1083</v>
      </c>
      <c r="AU137" s="7"/>
    </row>
    <row r="138" spans="1:47" ht="38" thickBot="1" x14ac:dyDescent="0.6">
      <c r="A138" s="4">
        <v>45426.550995370373</v>
      </c>
      <c r="B138" s="5" t="s">
        <v>35</v>
      </c>
      <c r="C138" s="5" t="s">
        <v>36</v>
      </c>
      <c r="D138" s="5" t="s">
        <v>265</v>
      </c>
      <c r="E138" s="5" t="s">
        <v>103</v>
      </c>
      <c r="F138" s="5" t="s">
        <v>70</v>
      </c>
      <c r="G138" s="5" t="s">
        <v>54</v>
      </c>
      <c r="H138" s="5">
        <v>5</v>
      </c>
      <c r="I138" s="5">
        <v>4</v>
      </c>
      <c r="J138" s="5">
        <v>3</v>
      </c>
      <c r="K138" s="5">
        <v>4</v>
      </c>
      <c r="L138" s="5">
        <v>4</v>
      </c>
      <c r="M138" s="5">
        <v>5</v>
      </c>
      <c r="N138" s="5">
        <v>4</v>
      </c>
      <c r="O138" s="5">
        <v>4</v>
      </c>
      <c r="P138" s="5">
        <v>3</v>
      </c>
      <c r="Q138" s="5">
        <v>3</v>
      </c>
      <c r="R138" s="5">
        <v>3</v>
      </c>
      <c r="S138" s="5">
        <v>3</v>
      </c>
      <c r="T138" s="5">
        <v>3</v>
      </c>
      <c r="U138" s="5">
        <v>4</v>
      </c>
      <c r="V138" s="5"/>
      <c r="W138" s="5" t="s">
        <v>100</v>
      </c>
      <c r="X138" s="5" t="s">
        <v>82</v>
      </c>
      <c r="Y138" s="5"/>
      <c r="Z138" s="5"/>
      <c r="AA138" s="5" t="s">
        <v>724</v>
      </c>
      <c r="AB138" s="5">
        <v>4</v>
      </c>
      <c r="AC138" s="5" t="s">
        <v>813</v>
      </c>
      <c r="AD138" s="5" t="s">
        <v>1024</v>
      </c>
      <c r="AE138" s="5" t="s">
        <v>1051</v>
      </c>
      <c r="AF138" s="5">
        <v>3</v>
      </c>
      <c r="AG138" s="5" t="s">
        <v>1093</v>
      </c>
      <c r="AU138" s="7"/>
    </row>
    <row r="139" spans="1:47" ht="25.5" thickBot="1" x14ac:dyDescent="0.6">
      <c r="A139" s="4">
        <v>45426.551145833335</v>
      </c>
      <c r="B139" s="5" t="s">
        <v>35</v>
      </c>
      <c r="C139" s="5" t="s">
        <v>36</v>
      </c>
      <c r="D139" s="5" t="s">
        <v>266</v>
      </c>
      <c r="E139" s="5" t="s">
        <v>242</v>
      </c>
      <c r="F139" s="5" t="s">
        <v>58</v>
      </c>
      <c r="G139" s="5" t="s">
        <v>58</v>
      </c>
      <c r="H139" s="5">
        <v>4</v>
      </c>
      <c r="I139" s="5">
        <v>3</v>
      </c>
      <c r="J139" s="5">
        <v>3</v>
      </c>
      <c r="K139" s="5">
        <v>3</v>
      </c>
      <c r="L139" s="5">
        <v>5</v>
      </c>
      <c r="M139" s="5">
        <v>5</v>
      </c>
      <c r="N139" s="5">
        <v>2</v>
      </c>
      <c r="O139" s="5">
        <v>3</v>
      </c>
      <c r="P139" s="5">
        <v>4</v>
      </c>
      <c r="Q139" s="5">
        <v>1</v>
      </c>
      <c r="R139" s="5">
        <v>4</v>
      </c>
      <c r="S139" s="5">
        <v>3</v>
      </c>
      <c r="T139" s="5">
        <v>2</v>
      </c>
      <c r="U139" s="5">
        <v>5</v>
      </c>
      <c r="V139" s="5"/>
      <c r="W139" s="5" t="s">
        <v>50</v>
      </c>
      <c r="X139" s="5" t="s">
        <v>60</v>
      </c>
      <c r="Y139" s="5"/>
      <c r="Z139" s="5" t="s">
        <v>63</v>
      </c>
      <c r="AA139" s="5" t="s">
        <v>735</v>
      </c>
      <c r="AB139" s="5">
        <v>2</v>
      </c>
      <c r="AC139" s="5"/>
      <c r="AD139" s="5" t="s">
        <v>1024</v>
      </c>
      <c r="AE139" s="5" t="s">
        <v>1051</v>
      </c>
      <c r="AF139" s="5">
        <v>5</v>
      </c>
      <c r="AG139" s="5" t="s">
        <v>1079</v>
      </c>
      <c r="AU139" s="7"/>
    </row>
    <row r="140" spans="1:47" ht="18.5" thickBot="1" x14ac:dyDescent="0.6">
      <c r="A140" s="4">
        <v>45426.552754629629</v>
      </c>
      <c r="B140" s="5" t="s">
        <v>35</v>
      </c>
      <c r="C140" s="5" t="s">
        <v>36</v>
      </c>
      <c r="D140" s="5" t="s">
        <v>267</v>
      </c>
      <c r="E140" s="5" t="s">
        <v>267</v>
      </c>
      <c r="F140" s="5" t="s">
        <v>70</v>
      </c>
      <c r="G140" s="5" t="s">
        <v>58</v>
      </c>
      <c r="H140" s="5">
        <v>3</v>
      </c>
      <c r="I140" s="5">
        <v>4</v>
      </c>
      <c r="J140" s="5">
        <v>3</v>
      </c>
      <c r="K140" s="5">
        <v>4</v>
      </c>
      <c r="L140" s="5">
        <v>3</v>
      </c>
      <c r="M140" s="5">
        <v>4</v>
      </c>
      <c r="N140" s="5">
        <v>4</v>
      </c>
      <c r="O140" s="5">
        <v>4</v>
      </c>
      <c r="P140" s="5">
        <v>3</v>
      </c>
      <c r="Q140" s="5">
        <v>3</v>
      </c>
      <c r="R140" s="5">
        <v>4</v>
      </c>
      <c r="S140" s="5">
        <v>4</v>
      </c>
      <c r="T140" s="5">
        <v>3</v>
      </c>
      <c r="U140" s="5">
        <v>4</v>
      </c>
      <c r="V140" s="5"/>
      <c r="W140" s="5"/>
      <c r="X140" s="5" t="s">
        <v>40</v>
      </c>
      <c r="Y140" s="5"/>
      <c r="Z140" s="5"/>
      <c r="AA140" s="5" t="s">
        <v>711</v>
      </c>
      <c r="AB140" s="5">
        <v>4</v>
      </c>
      <c r="AC140" s="5"/>
      <c r="AD140" s="5" t="s">
        <v>1024</v>
      </c>
      <c r="AE140" s="5" t="s">
        <v>1051</v>
      </c>
      <c r="AF140" s="5">
        <v>4</v>
      </c>
      <c r="AG140" s="5" t="s">
        <v>1074</v>
      </c>
      <c r="AU140" s="7"/>
    </row>
    <row r="141" spans="1:47" ht="18.5" thickBot="1" x14ac:dyDescent="0.6">
      <c r="A141" s="4">
        <v>45426.555868055555</v>
      </c>
      <c r="B141" s="5" t="s">
        <v>35</v>
      </c>
      <c r="C141" s="5" t="s">
        <v>36</v>
      </c>
      <c r="D141" s="5" t="s">
        <v>268</v>
      </c>
      <c r="E141" s="5" t="s">
        <v>183</v>
      </c>
      <c r="F141" s="5" t="s">
        <v>58</v>
      </c>
      <c r="G141" s="5" t="s">
        <v>58</v>
      </c>
      <c r="H141" s="5">
        <v>5</v>
      </c>
      <c r="I141" s="5">
        <v>1</v>
      </c>
      <c r="J141" s="5">
        <v>3</v>
      </c>
      <c r="K141" s="5">
        <v>1</v>
      </c>
      <c r="L141" s="5">
        <v>5</v>
      </c>
      <c r="M141" s="5">
        <v>5</v>
      </c>
      <c r="N141" s="5">
        <v>3</v>
      </c>
      <c r="O141" s="5">
        <v>3</v>
      </c>
      <c r="P141" s="5">
        <v>3</v>
      </c>
      <c r="Q141" s="5">
        <v>5</v>
      </c>
      <c r="R141" s="5">
        <v>3</v>
      </c>
      <c r="S141" s="5">
        <v>5</v>
      </c>
      <c r="T141" s="5">
        <v>3</v>
      </c>
      <c r="U141" s="5">
        <v>5</v>
      </c>
      <c r="V141" s="5"/>
      <c r="W141" s="5"/>
      <c r="X141" s="5" t="s">
        <v>40</v>
      </c>
      <c r="Y141" s="5"/>
      <c r="Z141" s="5"/>
      <c r="AA141" s="5" t="s">
        <v>712</v>
      </c>
      <c r="AB141" s="5">
        <v>5</v>
      </c>
      <c r="AC141" s="5" t="s">
        <v>788</v>
      </c>
      <c r="AD141" s="5" t="s">
        <v>1024</v>
      </c>
      <c r="AE141" s="5" t="s">
        <v>1051</v>
      </c>
      <c r="AF141" s="5">
        <v>4</v>
      </c>
      <c r="AG141" s="5" t="s">
        <v>1079</v>
      </c>
      <c r="AU141" s="7"/>
    </row>
    <row r="142" spans="1:47" ht="38" thickBot="1" x14ac:dyDescent="0.6">
      <c r="A142" s="4">
        <v>45426.557175925926</v>
      </c>
      <c r="B142" s="5" t="s">
        <v>35</v>
      </c>
      <c r="C142" s="5" t="s">
        <v>36</v>
      </c>
      <c r="D142" s="5" t="s">
        <v>223</v>
      </c>
      <c r="E142" s="5" t="s">
        <v>103</v>
      </c>
      <c r="F142" s="5" t="s">
        <v>77</v>
      </c>
      <c r="G142" s="5" t="s">
        <v>58</v>
      </c>
      <c r="H142" s="5">
        <v>4</v>
      </c>
      <c r="I142" s="5">
        <v>4</v>
      </c>
      <c r="J142" s="5">
        <v>4</v>
      </c>
      <c r="K142" s="5">
        <v>3</v>
      </c>
      <c r="L142" s="5">
        <v>2</v>
      </c>
      <c r="M142" s="5">
        <v>3</v>
      </c>
      <c r="N142" s="5">
        <v>4</v>
      </c>
      <c r="O142" s="5">
        <v>4</v>
      </c>
      <c r="P142" s="5">
        <v>3</v>
      </c>
      <c r="Q142" s="5">
        <v>3</v>
      </c>
      <c r="R142" s="5">
        <v>4</v>
      </c>
      <c r="S142" s="5">
        <v>4</v>
      </c>
      <c r="T142" s="5">
        <v>3</v>
      </c>
      <c r="U142" s="5">
        <v>5</v>
      </c>
      <c r="V142" s="5"/>
      <c r="W142" s="5"/>
      <c r="X142" s="5" t="s">
        <v>40</v>
      </c>
      <c r="Y142" s="5"/>
      <c r="Z142" s="5"/>
      <c r="AA142" s="5" t="s">
        <v>711</v>
      </c>
      <c r="AB142" s="5">
        <v>2</v>
      </c>
      <c r="AC142" s="5" t="s">
        <v>844</v>
      </c>
      <c r="AD142" s="5" t="s">
        <v>1024</v>
      </c>
      <c r="AE142" s="5" t="s">
        <v>1051</v>
      </c>
      <c r="AF142" s="5">
        <v>2</v>
      </c>
      <c r="AG142" s="5" t="s">
        <v>1079</v>
      </c>
      <c r="AU142" s="7"/>
    </row>
    <row r="143" spans="1:47" ht="50.5" thickBot="1" x14ac:dyDescent="0.6">
      <c r="A143" s="4">
        <v>45426.557604166665</v>
      </c>
      <c r="B143" s="5" t="s">
        <v>35</v>
      </c>
      <c r="C143" s="5" t="s">
        <v>36</v>
      </c>
      <c r="D143" s="5" t="s">
        <v>269</v>
      </c>
      <c r="E143" s="5" t="s">
        <v>256</v>
      </c>
      <c r="F143" s="5" t="s">
        <v>160</v>
      </c>
      <c r="G143" s="5" t="s">
        <v>237</v>
      </c>
      <c r="H143" s="5">
        <v>5</v>
      </c>
      <c r="I143" s="5">
        <v>5</v>
      </c>
      <c r="J143" s="5">
        <v>5</v>
      </c>
      <c r="K143" s="5">
        <v>4</v>
      </c>
      <c r="L143" s="5">
        <v>4</v>
      </c>
      <c r="M143" s="5">
        <v>4</v>
      </c>
      <c r="N143" s="5">
        <v>4</v>
      </c>
      <c r="O143" s="5">
        <v>4</v>
      </c>
      <c r="P143" s="5">
        <v>3</v>
      </c>
      <c r="Q143" s="5">
        <v>3</v>
      </c>
      <c r="R143" s="5">
        <v>4</v>
      </c>
      <c r="S143" s="5">
        <v>3</v>
      </c>
      <c r="T143" s="5">
        <v>4</v>
      </c>
      <c r="U143" s="5">
        <v>3</v>
      </c>
      <c r="V143" s="5"/>
      <c r="W143" s="5"/>
      <c r="X143" s="5" t="s">
        <v>40</v>
      </c>
      <c r="Y143" s="5"/>
      <c r="Z143" s="5"/>
      <c r="AA143" s="5" t="s">
        <v>736</v>
      </c>
      <c r="AB143" s="5">
        <v>3</v>
      </c>
      <c r="AC143" s="5" t="s">
        <v>845</v>
      </c>
      <c r="AD143" s="5" t="s">
        <v>1024</v>
      </c>
      <c r="AE143" s="5" t="s">
        <v>1051</v>
      </c>
      <c r="AF143" s="5">
        <v>3</v>
      </c>
      <c r="AG143" s="5" t="s">
        <v>1078</v>
      </c>
      <c r="AU143" s="7"/>
    </row>
    <row r="144" spans="1:47" ht="25.5" thickBot="1" x14ac:dyDescent="0.6">
      <c r="A144" s="4">
        <v>45426.559131944443</v>
      </c>
      <c r="B144" s="5" t="s">
        <v>35</v>
      </c>
      <c r="C144" s="5" t="s">
        <v>36</v>
      </c>
      <c r="D144" s="5" t="s">
        <v>270</v>
      </c>
      <c r="E144" s="5" t="s">
        <v>103</v>
      </c>
      <c r="F144" s="5" t="s">
        <v>58</v>
      </c>
      <c r="G144" s="5" t="s">
        <v>58</v>
      </c>
      <c r="H144" s="5">
        <v>5</v>
      </c>
      <c r="I144" s="5">
        <v>3</v>
      </c>
      <c r="J144" s="5">
        <v>4</v>
      </c>
      <c r="K144" s="5">
        <v>5</v>
      </c>
      <c r="L144" s="5">
        <v>5</v>
      </c>
      <c r="M144" s="5">
        <v>4</v>
      </c>
      <c r="N144" s="5">
        <v>4</v>
      </c>
      <c r="O144" s="5">
        <v>4</v>
      </c>
      <c r="P144" s="5">
        <v>4</v>
      </c>
      <c r="Q144" s="5">
        <v>5</v>
      </c>
      <c r="R144" s="5">
        <v>4</v>
      </c>
      <c r="S144" s="5">
        <v>4</v>
      </c>
      <c r="T144" s="5">
        <v>2</v>
      </c>
      <c r="U144" s="5">
        <v>2</v>
      </c>
      <c r="V144" s="5"/>
      <c r="W144" s="5" t="s">
        <v>50</v>
      </c>
      <c r="X144" s="5" t="s">
        <v>74</v>
      </c>
      <c r="Y144" s="5"/>
      <c r="Z144" s="5"/>
      <c r="AA144" s="5" t="s">
        <v>711</v>
      </c>
      <c r="AB144" s="5">
        <v>2</v>
      </c>
      <c r="AC144" s="5"/>
      <c r="AD144" s="5" t="s">
        <v>1024</v>
      </c>
      <c r="AE144" s="5" t="s">
        <v>1051</v>
      </c>
      <c r="AF144" s="5">
        <v>4</v>
      </c>
      <c r="AG144" s="5" t="s">
        <v>1068</v>
      </c>
      <c r="AU144" s="7"/>
    </row>
    <row r="145" spans="1:47" ht="50.5" thickBot="1" x14ac:dyDescent="0.6">
      <c r="A145" s="4">
        <v>45426.562314814815</v>
      </c>
      <c r="B145" s="5" t="s">
        <v>35</v>
      </c>
      <c r="C145" s="5" t="s">
        <v>36</v>
      </c>
      <c r="D145" s="5" t="s">
        <v>271</v>
      </c>
      <c r="E145" s="5" t="s">
        <v>103</v>
      </c>
      <c r="F145" s="5" t="s">
        <v>160</v>
      </c>
      <c r="G145" s="5" t="s">
        <v>46</v>
      </c>
      <c r="H145" s="5">
        <v>4</v>
      </c>
      <c r="I145" s="5">
        <v>4</v>
      </c>
      <c r="J145" s="5">
        <v>3</v>
      </c>
      <c r="K145" s="5">
        <v>3</v>
      </c>
      <c r="L145" s="5">
        <v>4</v>
      </c>
      <c r="M145" s="5">
        <v>4</v>
      </c>
      <c r="N145" s="5">
        <v>4</v>
      </c>
      <c r="O145" s="5">
        <v>3</v>
      </c>
      <c r="P145" s="5">
        <v>3</v>
      </c>
      <c r="Q145" s="5">
        <v>3</v>
      </c>
      <c r="R145" s="5">
        <v>3</v>
      </c>
      <c r="S145" s="5">
        <v>2</v>
      </c>
      <c r="T145" s="5">
        <v>3</v>
      </c>
      <c r="U145" s="5">
        <v>3</v>
      </c>
      <c r="V145" s="5"/>
      <c r="W145" s="5" t="s">
        <v>59</v>
      </c>
      <c r="X145" s="5" t="s">
        <v>60</v>
      </c>
      <c r="Y145" s="5"/>
      <c r="Z145" s="5"/>
      <c r="AA145" s="5" t="s">
        <v>721</v>
      </c>
      <c r="AB145" s="5">
        <v>3</v>
      </c>
      <c r="AC145" s="5" t="s">
        <v>809</v>
      </c>
      <c r="AD145" s="5" t="s">
        <v>1024</v>
      </c>
      <c r="AE145" s="5" t="s">
        <v>1051</v>
      </c>
      <c r="AF145" s="5">
        <v>3</v>
      </c>
      <c r="AG145" s="5" t="s">
        <v>1071</v>
      </c>
      <c r="AU145" s="7"/>
    </row>
    <row r="146" spans="1:47" ht="18.5" thickBot="1" x14ac:dyDescent="0.6">
      <c r="A146" s="4">
        <v>45426.56863425926</v>
      </c>
      <c r="B146" s="5" t="s">
        <v>35</v>
      </c>
      <c r="C146" s="5" t="s">
        <v>36</v>
      </c>
      <c r="D146" s="5" t="s">
        <v>241</v>
      </c>
      <c r="E146" s="5" t="s">
        <v>242</v>
      </c>
      <c r="F146" s="5" t="s">
        <v>53</v>
      </c>
      <c r="G146" s="5" t="s">
        <v>58</v>
      </c>
      <c r="H146" s="5">
        <v>4</v>
      </c>
      <c r="I146" s="5">
        <v>4</v>
      </c>
      <c r="J146" s="5">
        <v>3</v>
      </c>
      <c r="K146" s="5">
        <v>3</v>
      </c>
      <c r="L146" s="5">
        <v>3</v>
      </c>
      <c r="M146" s="5">
        <v>3</v>
      </c>
      <c r="N146" s="5">
        <v>4</v>
      </c>
      <c r="O146" s="5">
        <v>4</v>
      </c>
      <c r="P146" s="5">
        <v>3</v>
      </c>
      <c r="Q146" s="5">
        <v>2</v>
      </c>
      <c r="R146" s="5">
        <v>2</v>
      </c>
      <c r="S146" s="5">
        <v>3</v>
      </c>
      <c r="T146" s="5">
        <v>2</v>
      </c>
      <c r="U146" s="5">
        <v>2</v>
      </c>
      <c r="V146" s="5" t="s">
        <v>60</v>
      </c>
      <c r="W146" s="5" t="s">
        <v>59</v>
      </c>
      <c r="X146" s="5"/>
      <c r="Y146" s="5"/>
      <c r="Z146" s="5"/>
      <c r="AA146" s="5" t="s">
        <v>711</v>
      </c>
      <c r="AB146" s="5">
        <v>3</v>
      </c>
      <c r="AC146" s="5" t="s">
        <v>802</v>
      </c>
      <c r="AD146" s="5" t="s">
        <v>1024</v>
      </c>
      <c r="AE146" s="5" t="s">
        <v>1051</v>
      </c>
      <c r="AF146" s="5">
        <v>3</v>
      </c>
      <c r="AG146" s="5" t="s">
        <v>1094</v>
      </c>
      <c r="AU146" s="7"/>
    </row>
    <row r="147" spans="1:47" ht="18.5" thickBot="1" x14ac:dyDescent="0.6">
      <c r="A147" s="4">
        <v>45426.570787037039</v>
      </c>
      <c r="B147" s="5" t="s">
        <v>35</v>
      </c>
      <c r="C147" s="5" t="s">
        <v>36</v>
      </c>
      <c r="D147" s="5" t="s">
        <v>241</v>
      </c>
      <c r="E147" s="5" t="s">
        <v>242</v>
      </c>
      <c r="F147" s="5" t="s">
        <v>70</v>
      </c>
      <c r="G147" s="5" t="s">
        <v>58</v>
      </c>
      <c r="H147" s="5">
        <v>5</v>
      </c>
      <c r="I147" s="5">
        <v>4</v>
      </c>
      <c r="J147" s="5">
        <v>5</v>
      </c>
      <c r="K147" s="5">
        <v>4</v>
      </c>
      <c r="L147" s="5">
        <v>5</v>
      </c>
      <c r="M147" s="5">
        <v>5</v>
      </c>
      <c r="N147" s="5">
        <v>4</v>
      </c>
      <c r="O147" s="5">
        <v>4</v>
      </c>
      <c r="P147" s="5">
        <v>4</v>
      </c>
      <c r="Q147" s="5">
        <v>4</v>
      </c>
      <c r="R147" s="5">
        <v>5</v>
      </c>
      <c r="S147" s="5">
        <v>4</v>
      </c>
      <c r="T147" s="5">
        <v>4</v>
      </c>
      <c r="U147" s="5">
        <v>4</v>
      </c>
      <c r="V147" s="5"/>
      <c r="W147" s="5"/>
      <c r="X147" s="5"/>
      <c r="Y147" s="5" t="s">
        <v>48</v>
      </c>
      <c r="Z147" s="5" t="s">
        <v>136</v>
      </c>
      <c r="AA147" s="5" t="s">
        <v>711</v>
      </c>
      <c r="AB147" s="5">
        <v>4</v>
      </c>
      <c r="AC147" s="5" t="s">
        <v>788</v>
      </c>
      <c r="AD147" s="5" t="s">
        <v>1024</v>
      </c>
      <c r="AE147" s="5" t="s">
        <v>1051</v>
      </c>
      <c r="AF147" s="5">
        <v>3</v>
      </c>
      <c r="AG147" s="5" t="s">
        <v>1079</v>
      </c>
      <c r="AU147" s="7"/>
    </row>
    <row r="148" spans="1:47" ht="38" thickBot="1" x14ac:dyDescent="0.6">
      <c r="A148" s="4">
        <v>45426.573923611111</v>
      </c>
      <c r="B148" s="5" t="s">
        <v>35</v>
      </c>
      <c r="C148" s="5" t="s">
        <v>36</v>
      </c>
      <c r="D148" s="5" t="s">
        <v>223</v>
      </c>
      <c r="E148" s="5" t="s">
        <v>103</v>
      </c>
      <c r="F148" s="5" t="s">
        <v>272</v>
      </c>
      <c r="G148" s="5" t="s">
        <v>54</v>
      </c>
      <c r="H148" s="5">
        <v>2</v>
      </c>
      <c r="I148" s="5">
        <v>5</v>
      </c>
      <c r="J148" s="5">
        <v>3</v>
      </c>
      <c r="K148" s="5">
        <v>3</v>
      </c>
      <c r="L148" s="5">
        <v>2</v>
      </c>
      <c r="M148" s="5">
        <v>3</v>
      </c>
      <c r="N148" s="5">
        <v>3</v>
      </c>
      <c r="O148" s="5">
        <v>5</v>
      </c>
      <c r="P148" s="5">
        <v>3</v>
      </c>
      <c r="Q148" s="5">
        <v>2</v>
      </c>
      <c r="R148" s="5">
        <v>4</v>
      </c>
      <c r="S148" s="5">
        <v>3</v>
      </c>
      <c r="T148" s="5">
        <v>5</v>
      </c>
      <c r="U148" s="5">
        <v>4</v>
      </c>
      <c r="V148" s="5"/>
      <c r="W148" s="5"/>
      <c r="X148" s="5" t="s">
        <v>40</v>
      </c>
      <c r="Y148" s="5"/>
      <c r="Z148" s="5"/>
      <c r="AA148" s="5" t="s">
        <v>711</v>
      </c>
      <c r="AB148" s="5">
        <v>3</v>
      </c>
      <c r="AC148" s="5" t="s">
        <v>765</v>
      </c>
      <c r="AD148" s="5" t="s">
        <v>1024</v>
      </c>
      <c r="AE148" s="5" t="s">
        <v>1051</v>
      </c>
      <c r="AF148" s="5">
        <v>5</v>
      </c>
      <c r="AG148" s="5" t="s">
        <v>1069</v>
      </c>
      <c r="AU148" s="7"/>
    </row>
    <row r="149" spans="1:47" ht="50.5" thickBot="1" x14ac:dyDescent="0.6">
      <c r="A149" s="4">
        <v>45426.574780092589</v>
      </c>
      <c r="B149" s="5" t="s">
        <v>35</v>
      </c>
      <c r="C149" s="5" t="s">
        <v>36</v>
      </c>
      <c r="D149" s="5" t="s">
        <v>123</v>
      </c>
      <c r="E149" s="5" t="s">
        <v>103</v>
      </c>
      <c r="F149" s="5" t="s">
        <v>273</v>
      </c>
      <c r="G149" s="5" t="s">
        <v>273</v>
      </c>
      <c r="H149" s="5">
        <v>3</v>
      </c>
      <c r="I149" s="5">
        <v>4</v>
      </c>
      <c r="J149" s="5">
        <v>4</v>
      </c>
      <c r="K149" s="5">
        <v>4</v>
      </c>
      <c r="L149" s="5">
        <v>4</v>
      </c>
      <c r="M149" s="5">
        <v>4</v>
      </c>
      <c r="N149" s="5">
        <v>3</v>
      </c>
      <c r="O149" s="5">
        <v>3</v>
      </c>
      <c r="P149" s="5">
        <v>2</v>
      </c>
      <c r="Q149" s="5">
        <v>2</v>
      </c>
      <c r="R149" s="5">
        <v>2</v>
      </c>
      <c r="S149" s="5">
        <v>2</v>
      </c>
      <c r="T149" s="5">
        <v>2</v>
      </c>
      <c r="U149" s="5">
        <v>3</v>
      </c>
      <c r="V149" s="5"/>
      <c r="W149" s="5"/>
      <c r="X149" s="5" t="s">
        <v>40</v>
      </c>
      <c r="Y149" s="5"/>
      <c r="Z149" s="5"/>
      <c r="AA149" s="5" t="s">
        <v>724</v>
      </c>
      <c r="AB149" s="5">
        <v>2</v>
      </c>
      <c r="AC149" s="5" t="s">
        <v>846</v>
      </c>
      <c r="AD149" s="5" t="s">
        <v>1025</v>
      </c>
      <c r="AE149" s="5" t="s">
        <v>1051</v>
      </c>
      <c r="AF149" s="5">
        <v>1</v>
      </c>
      <c r="AG149" s="5" t="s">
        <v>1063</v>
      </c>
      <c r="AU149" s="7"/>
    </row>
    <row r="150" spans="1:47" ht="18.5" thickBot="1" x14ac:dyDescent="0.6">
      <c r="A150" s="4">
        <v>45426.583055555559</v>
      </c>
      <c r="B150" s="5" t="s">
        <v>35</v>
      </c>
      <c r="C150" s="5" t="s">
        <v>36</v>
      </c>
      <c r="D150" s="5" t="s">
        <v>183</v>
      </c>
      <c r="E150" s="5" t="s">
        <v>183</v>
      </c>
      <c r="F150" s="5" t="s">
        <v>70</v>
      </c>
      <c r="G150" s="5" t="s">
        <v>58</v>
      </c>
      <c r="H150" s="5">
        <v>5</v>
      </c>
      <c r="I150" s="5">
        <v>5</v>
      </c>
      <c r="J150" s="5">
        <v>5</v>
      </c>
      <c r="K150" s="5">
        <v>3</v>
      </c>
      <c r="L150" s="5">
        <v>5</v>
      </c>
      <c r="M150" s="5">
        <v>5</v>
      </c>
      <c r="N150" s="5">
        <v>5</v>
      </c>
      <c r="O150" s="5">
        <v>5</v>
      </c>
      <c r="P150" s="5">
        <v>3</v>
      </c>
      <c r="Q150" s="5">
        <v>3</v>
      </c>
      <c r="R150" s="5">
        <v>5</v>
      </c>
      <c r="S150" s="5">
        <v>3</v>
      </c>
      <c r="T150" s="5">
        <v>5</v>
      </c>
      <c r="U150" s="5">
        <v>5</v>
      </c>
      <c r="V150" s="5" t="s">
        <v>60</v>
      </c>
      <c r="W150" s="5"/>
      <c r="X150" s="5"/>
      <c r="Y150" s="5"/>
      <c r="Z150" s="5" t="s">
        <v>59</v>
      </c>
      <c r="AA150" s="5" t="s">
        <v>711</v>
      </c>
      <c r="AB150" s="5">
        <v>5</v>
      </c>
      <c r="AC150" s="5" t="s">
        <v>813</v>
      </c>
      <c r="AD150" s="5" t="s">
        <v>1024</v>
      </c>
      <c r="AE150" s="5" t="s">
        <v>1051</v>
      </c>
      <c r="AF150" s="5">
        <v>3</v>
      </c>
      <c r="AG150" s="5" t="s">
        <v>1074</v>
      </c>
      <c r="AU150" s="7"/>
    </row>
    <row r="151" spans="1:47" ht="38" thickBot="1" x14ac:dyDescent="0.6">
      <c r="A151" s="4">
        <v>45426.593310185184</v>
      </c>
      <c r="B151" s="5" t="s">
        <v>35</v>
      </c>
      <c r="C151" s="5" t="s">
        <v>36</v>
      </c>
      <c r="D151" s="5" t="s">
        <v>223</v>
      </c>
      <c r="E151" s="5" t="s">
        <v>138</v>
      </c>
      <c r="F151" s="5" t="s">
        <v>70</v>
      </c>
      <c r="G151" s="5" t="s">
        <v>58</v>
      </c>
      <c r="H151" s="5">
        <v>5</v>
      </c>
      <c r="I151" s="5">
        <v>3</v>
      </c>
      <c r="J151" s="5">
        <v>4</v>
      </c>
      <c r="K151" s="5">
        <v>2</v>
      </c>
      <c r="L151" s="5">
        <v>3</v>
      </c>
      <c r="M151" s="5">
        <v>2</v>
      </c>
      <c r="N151" s="5">
        <v>2</v>
      </c>
      <c r="O151" s="5">
        <v>2</v>
      </c>
      <c r="P151" s="5">
        <v>2</v>
      </c>
      <c r="Q151" s="5">
        <v>1</v>
      </c>
      <c r="R151" s="5">
        <v>1</v>
      </c>
      <c r="S151" s="5">
        <v>2</v>
      </c>
      <c r="T151" s="5">
        <v>1</v>
      </c>
      <c r="U151" s="5">
        <v>2</v>
      </c>
      <c r="V151" s="5"/>
      <c r="W151" s="5"/>
      <c r="X151" s="5"/>
      <c r="Y151" s="5" t="s">
        <v>50</v>
      </c>
      <c r="Z151" s="5" t="s">
        <v>74</v>
      </c>
      <c r="AA151" s="5" t="s">
        <v>723</v>
      </c>
      <c r="AB151" s="5">
        <v>4</v>
      </c>
      <c r="AC151" s="5" t="s">
        <v>788</v>
      </c>
      <c r="AD151" s="5" t="s">
        <v>1024</v>
      </c>
      <c r="AE151" s="5" t="s">
        <v>1051</v>
      </c>
      <c r="AF151" s="5">
        <v>4</v>
      </c>
      <c r="AG151" s="5" t="s">
        <v>1074</v>
      </c>
      <c r="AU151" s="7"/>
    </row>
    <row r="152" spans="1:47" ht="50.5" thickBot="1" x14ac:dyDescent="0.6">
      <c r="A152" s="4">
        <v>45426.593414351853</v>
      </c>
      <c r="B152" s="5" t="s">
        <v>35</v>
      </c>
      <c r="C152" s="5" t="s">
        <v>36</v>
      </c>
      <c r="D152" s="5" t="s">
        <v>227</v>
      </c>
      <c r="E152" s="5" t="s">
        <v>183</v>
      </c>
      <c r="F152" s="5" t="s">
        <v>70</v>
      </c>
      <c r="G152" s="5" t="s">
        <v>58</v>
      </c>
      <c r="H152" s="5">
        <v>5</v>
      </c>
      <c r="I152" s="5">
        <v>4</v>
      </c>
      <c r="J152" s="5">
        <v>5</v>
      </c>
      <c r="K152" s="5">
        <v>5</v>
      </c>
      <c r="L152" s="5">
        <v>5</v>
      </c>
      <c r="M152" s="5">
        <v>5</v>
      </c>
      <c r="N152" s="5">
        <v>5</v>
      </c>
      <c r="O152" s="5">
        <v>4</v>
      </c>
      <c r="P152" s="5">
        <v>4</v>
      </c>
      <c r="Q152" s="5">
        <v>4</v>
      </c>
      <c r="R152" s="5">
        <v>4</v>
      </c>
      <c r="S152" s="5">
        <v>4</v>
      </c>
      <c r="T152" s="5">
        <v>4</v>
      </c>
      <c r="U152" s="5">
        <v>4</v>
      </c>
      <c r="V152" s="5"/>
      <c r="W152" s="5" t="s">
        <v>40</v>
      </c>
      <c r="X152" s="5"/>
      <c r="Y152" s="5"/>
      <c r="Z152" s="5"/>
      <c r="AA152" s="5" t="s">
        <v>712</v>
      </c>
      <c r="AB152" s="5">
        <v>2</v>
      </c>
      <c r="AC152" s="5" t="s">
        <v>798</v>
      </c>
      <c r="AD152" s="5" t="s">
        <v>1024</v>
      </c>
      <c r="AE152" s="5" t="s">
        <v>1051</v>
      </c>
      <c r="AF152" s="5">
        <v>4</v>
      </c>
      <c r="AG152" s="5" t="s">
        <v>1071</v>
      </c>
      <c r="AU152" s="7"/>
    </row>
    <row r="153" spans="1:47" ht="63" thickBot="1" x14ac:dyDescent="0.6">
      <c r="A153" s="4">
        <v>45426.596145833333</v>
      </c>
      <c r="B153" s="5" t="s">
        <v>35</v>
      </c>
      <c r="C153" s="5" t="s">
        <v>36</v>
      </c>
      <c r="D153" s="5" t="s">
        <v>274</v>
      </c>
      <c r="E153" s="5" t="s">
        <v>205</v>
      </c>
      <c r="F153" s="5" t="s">
        <v>58</v>
      </c>
      <c r="G153" s="5" t="s">
        <v>58</v>
      </c>
      <c r="H153" s="5">
        <v>4</v>
      </c>
      <c r="I153" s="5">
        <v>4</v>
      </c>
      <c r="J153" s="5">
        <v>3</v>
      </c>
      <c r="K153" s="5">
        <v>3</v>
      </c>
      <c r="L153" s="5">
        <v>3</v>
      </c>
      <c r="M153" s="5">
        <v>4</v>
      </c>
      <c r="N153" s="5">
        <v>3</v>
      </c>
      <c r="O153" s="5">
        <v>4</v>
      </c>
      <c r="P153" s="5">
        <v>2</v>
      </c>
      <c r="Q153" s="5">
        <v>3</v>
      </c>
      <c r="R153" s="5">
        <v>4</v>
      </c>
      <c r="S153" s="5">
        <v>4</v>
      </c>
      <c r="T153" s="5">
        <v>3</v>
      </c>
      <c r="U153" s="5">
        <v>3</v>
      </c>
      <c r="V153" s="5"/>
      <c r="W153" s="5"/>
      <c r="X153" s="5" t="s">
        <v>40</v>
      </c>
      <c r="Y153" s="5"/>
      <c r="Z153" s="5"/>
      <c r="AA153" s="5" t="s">
        <v>723</v>
      </c>
      <c r="AB153" s="5">
        <v>3</v>
      </c>
      <c r="AC153" s="5" t="s">
        <v>788</v>
      </c>
      <c r="AD153" s="5" t="s">
        <v>1024</v>
      </c>
      <c r="AE153" s="5" t="s">
        <v>1051</v>
      </c>
      <c r="AF153" s="5">
        <v>4</v>
      </c>
      <c r="AG153" s="5" t="s">
        <v>1074</v>
      </c>
      <c r="AU153" s="7"/>
    </row>
    <row r="154" spans="1:47" ht="38" thickBot="1" x14ac:dyDescent="0.6">
      <c r="A154" s="4">
        <v>45426.597673611112</v>
      </c>
      <c r="B154" s="5" t="s">
        <v>35</v>
      </c>
      <c r="C154" s="5" t="s">
        <v>36</v>
      </c>
      <c r="D154" s="5" t="s">
        <v>233</v>
      </c>
      <c r="E154" s="5" t="s">
        <v>103</v>
      </c>
      <c r="F154" s="5" t="s">
        <v>58</v>
      </c>
      <c r="G154" s="5" t="s">
        <v>58</v>
      </c>
      <c r="H154" s="5">
        <v>4</v>
      </c>
      <c r="I154" s="5">
        <v>4</v>
      </c>
      <c r="J154" s="5">
        <v>4</v>
      </c>
      <c r="K154" s="5">
        <v>4</v>
      </c>
      <c r="L154" s="5">
        <v>4</v>
      </c>
      <c r="M154" s="5">
        <v>4</v>
      </c>
      <c r="N154" s="5">
        <v>4</v>
      </c>
      <c r="O154" s="5">
        <v>4</v>
      </c>
      <c r="P154" s="5">
        <v>4</v>
      </c>
      <c r="Q154" s="5">
        <v>2</v>
      </c>
      <c r="R154" s="5">
        <v>4</v>
      </c>
      <c r="S154" s="5">
        <v>3</v>
      </c>
      <c r="T154" s="5">
        <v>3</v>
      </c>
      <c r="U154" s="5">
        <v>3</v>
      </c>
      <c r="V154" s="5"/>
      <c r="W154" s="5"/>
      <c r="X154" s="5" t="s">
        <v>40</v>
      </c>
      <c r="Y154" s="5"/>
      <c r="Z154" s="5"/>
      <c r="AA154" s="5" t="s">
        <v>711</v>
      </c>
      <c r="AB154" s="5">
        <v>3</v>
      </c>
      <c r="AC154" s="5"/>
      <c r="AD154" s="5" t="s">
        <v>1024</v>
      </c>
      <c r="AE154" s="5" t="s">
        <v>1051</v>
      </c>
      <c r="AF154" s="5">
        <v>4</v>
      </c>
      <c r="AG154" s="5" t="s">
        <v>1083</v>
      </c>
      <c r="AU154" s="7"/>
    </row>
    <row r="155" spans="1:47" ht="50.5" thickBot="1" x14ac:dyDescent="0.6">
      <c r="A155" s="4">
        <v>45426.599374999998</v>
      </c>
      <c r="B155" s="5" t="s">
        <v>35</v>
      </c>
      <c r="C155" s="5" t="s">
        <v>36</v>
      </c>
      <c r="D155" s="5" t="s">
        <v>275</v>
      </c>
      <c r="E155" s="5" t="s">
        <v>103</v>
      </c>
      <c r="F155" s="5" t="s">
        <v>70</v>
      </c>
      <c r="G155" s="5" t="s">
        <v>58</v>
      </c>
      <c r="H155" s="5">
        <v>5</v>
      </c>
      <c r="I155" s="5">
        <v>5</v>
      </c>
      <c r="J155" s="5">
        <v>5</v>
      </c>
      <c r="K155" s="5">
        <v>5</v>
      </c>
      <c r="L155" s="5">
        <v>5</v>
      </c>
      <c r="M155" s="5">
        <v>5</v>
      </c>
      <c r="N155" s="5">
        <v>5</v>
      </c>
      <c r="O155" s="5">
        <v>5</v>
      </c>
      <c r="P155" s="5">
        <v>5</v>
      </c>
      <c r="Q155" s="5">
        <v>4</v>
      </c>
      <c r="R155" s="5">
        <v>5</v>
      </c>
      <c r="S155" s="5">
        <v>4</v>
      </c>
      <c r="T155" s="5">
        <v>5</v>
      </c>
      <c r="U155" s="5">
        <v>5</v>
      </c>
      <c r="V155" s="5"/>
      <c r="W155" s="5"/>
      <c r="X155" s="5" t="s">
        <v>50</v>
      </c>
      <c r="Y155" s="5" t="s">
        <v>74</v>
      </c>
      <c r="Z155" s="5"/>
      <c r="AA155" s="5" t="s">
        <v>737</v>
      </c>
      <c r="AB155" s="5">
        <v>5</v>
      </c>
      <c r="AC155" s="5" t="s">
        <v>847</v>
      </c>
      <c r="AD155" s="5" t="s">
        <v>1024</v>
      </c>
      <c r="AE155" s="5" t="s">
        <v>1051</v>
      </c>
      <c r="AF155" s="5">
        <v>4</v>
      </c>
      <c r="AG155" s="5" t="s">
        <v>1071</v>
      </c>
      <c r="AU155" s="7"/>
    </row>
    <row r="156" spans="1:47" ht="38" thickBot="1" x14ac:dyDescent="0.6">
      <c r="A156" s="4">
        <v>45426.602893518517</v>
      </c>
      <c r="B156" s="5" t="s">
        <v>35</v>
      </c>
      <c r="C156" s="5" t="s">
        <v>36</v>
      </c>
      <c r="D156" s="5" t="s">
        <v>276</v>
      </c>
      <c r="E156" s="5" t="s">
        <v>103</v>
      </c>
      <c r="F156" s="5" t="s">
        <v>70</v>
      </c>
      <c r="G156" s="5" t="s">
        <v>58</v>
      </c>
      <c r="H156" s="5">
        <v>3</v>
      </c>
      <c r="I156" s="5">
        <v>3</v>
      </c>
      <c r="J156" s="5">
        <v>3</v>
      </c>
      <c r="K156" s="5">
        <v>3</v>
      </c>
      <c r="L156" s="5">
        <v>3</v>
      </c>
      <c r="M156" s="5">
        <v>3</v>
      </c>
      <c r="N156" s="5">
        <v>3</v>
      </c>
      <c r="O156" s="5">
        <v>3</v>
      </c>
      <c r="P156" s="5">
        <v>3</v>
      </c>
      <c r="Q156" s="5">
        <v>3</v>
      </c>
      <c r="R156" s="5">
        <v>3</v>
      </c>
      <c r="S156" s="5">
        <v>1</v>
      </c>
      <c r="T156" s="5">
        <v>2</v>
      </c>
      <c r="U156" s="5">
        <v>1</v>
      </c>
      <c r="V156" s="5"/>
      <c r="W156" s="5"/>
      <c r="X156" s="5" t="s">
        <v>40</v>
      </c>
      <c r="Y156" s="5"/>
      <c r="Z156" s="5"/>
      <c r="AA156" s="5" t="s">
        <v>712</v>
      </c>
      <c r="AB156" s="5">
        <v>2</v>
      </c>
      <c r="AC156" s="5" t="s">
        <v>788</v>
      </c>
      <c r="AD156" s="5" t="s">
        <v>1024</v>
      </c>
      <c r="AE156" s="5" t="s">
        <v>1051</v>
      </c>
      <c r="AF156" s="5">
        <v>3</v>
      </c>
      <c r="AG156" s="5" t="s">
        <v>1068</v>
      </c>
      <c r="AU156" s="7"/>
    </row>
    <row r="157" spans="1:47" ht="38" thickBot="1" x14ac:dyDescent="0.6">
      <c r="A157" s="4">
        <v>45426.606805555559</v>
      </c>
      <c r="B157" s="5" t="s">
        <v>35</v>
      </c>
      <c r="C157" s="5" t="s">
        <v>36</v>
      </c>
      <c r="D157" s="5" t="s">
        <v>223</v>
      </c>
      <c r="E157" s="5" t="s">
        <v>242</v>
      </c>
      <c r="F157" s="5" t="s">
        <v>70</v>
      </c>
      <c r="G157" s="5" t="s">
        <v>58</v>
      </c>
      <c r="H157" s="5">
        <v>5</v>
      </c>
      <c r="I157" s="5">
        <v>5</v>
      </c>
      <c r="J157" s="5">
        <v>5</v>
      </c>
      <c r="K157" s="5">
        <v>4</v>
      </c>
      <c r="L157" s="5">
        <v>5</v>
      </c>
      <c r="M157" s="5">
        <v>3</v>
      </c>
      <c r="N157" s="5">
        <v>3</v>
      </c>
      <c r="O157" s="5">
        <v>3</v>
      </c>
      <c r="P157" s="5">
        <v>3</v>
      </c>
      <c r="Q157" s="5">
        <v>4</v>
      </c>
      <c r="R157" s="5">
        <v>4</v>
      </c>
      <c r="S157" s="5">
        <v>4</v>
      </c>
      <c r="T157" s="5">
        <v>3</v>
      </c>
      <c r="U157" s="5">
        <v>3</v>
      </c>
      <c r="V157" s="5"/>
      <c r="W157" s="5"/>
      <c r="X157" s="5"/>
      <c r="Y157" s="5" t="s">
        <v>81</v>
      </c>
      <c r="Z157" s="5" t="s">
        <v>156</v>
      </c>
      <c r="AA157" s="5" t="s">
        <v>738</v>
      </c>
      <c r="AB157" s="5">
        <v>2</v>
      </c>
      <c r="AC157" s="5" t="s">
        <v>848</v>
      </c>
      <c r="AD157" s="5" t="s">
        <v>1024</v>
      </c>
      <c r="AE157" s="5" t="s">
        <v>1051</v>
      </c>
      <c r="AF157" s="5">
        <v>3</v>
      </c>
      <c r="AG157" s="5" t="s">
        <v>1079</v>
      </c>
      <c r="AU157" s="7"/>
    </row>
    <row r="158" spans="1:47" ht="38" thickBot="1" x14ac:dyDescent="0.6">
      <c r="A158" s="4">
        <v>45426.622094907405</v>
      </c>
      <c r="B158" s="5" t="s">
        <v>35</v>
      </c>
      <c r="C158" s="5" t="s">
        <v>36</v>
      </c>
      <c r="D158" s="5" t="s">
        <v>223</v>
      </c>
      <c r="E158" s="5" t="s">
        <v>205</v>
      </c>
      <c r="F158" s="5" t="s">
        <v>70</v>
      </c>
      <c r="G158" s="5" t="s">
        <v>58</v>
      </c>
      <c r="H158" s="5">
        <v>4</v>
      </c>
      <c r="I158" s="5">
        <v>4</v>
      </c>
      <c r="J158" s="5">
        <v>4</v>
      </c>
      <c r="K158" s="5">
        <v>4</v>
      </c>
      <c r="L158" s="5">
        <v>4</v>
      </c>
      <c r="M158" s="5">
        <v>4</v>
      </c>
      <c r="N158" s="5">
        <v>4</v>
      </c>
      <c r="O158" s="5">
        <v>4</v>
      </c>
      <c r="P158" s="5">
        <v>4</v>
      </c>
      <c r="Q158" s="5">
        <v>4</v>
      </c>
      <c r="R158" s="5">
        <v>4</v>
      </c>
      <c r="S158" s="5">
        <v>4</v>
      </c>
      <c r="T158" s="5">
        <v>4</v>
      </c>
      <c r="U158" s="5">
        <v>4</v>
      </c>
      <c r="V158" s="5"/>
      <c r="W158" s="5"/>
      <c r="X158" s="5"/>
      <c r="Y158" s="5" t="s">
        <v>40</v>
      </c>
      <c r="Z158" s="5"/>
      <c r="AA158" s="5" t="s">
        <v>728</v>
      </c>
      <c r="AB158" s="5">
        <v>4</v>
      </c>
      <c r="AC158" s="5" t="s">
        <v>788</v>
      </c>
      <c r="AD158" s="5" t="s">
        <v>1024</v>
      </c>
      <c r="AE158" s="5" t="s">
        <v>1051</v>
      </c>
      <c r="AF158" s="5">
        <v>4</v>
      </c>
      <c r="AG158" s="5" t="s">
        <v>1088</v>
      </c>
      <c r="AU158" s="7"/>
    </row>
    <row r="159" spans="1:47" ht="38" thickBot="1" x14ac:dyDescent="0.6">
      <c r="A159" s="4">
        <v>45426.623900462961</v>
      </c>
      <c r="B159" s="5" t="s">
        <v>35</v>
      </c>
      <c r="C159" s="5" t="s">
        <v>36</v>
      </c>
      <c r="D159" s="5" t="s">
        <v>203</v>
      </c>
      <c r="E159" s="5" t="s">
        <v>226</v>
      </c>
      <c r="F159" s="5" t="s">
        <v>70</v>
      </c>
      <c r="G159" s="5" t="s">
        <v>58</v>
      </c>
      <c r="H159" s="5">
        <v>4</v>
      </c>
      <c r="I159" s="5">
        <v>3</v>
      </c>
      <c r="J159" s="5">
        <v>3</v>
      </c>
      <c r="K159" s="5">
        <v>4</v>
      </c>
      <c r="L159" s="5">
        <v>4</v>
      </c>
      <c r="M159" s="5">
        <v>5</v>
      </c>
      <c r="N159" s="5">
        <v>3</v>
      </c>
      <c r="O159" s="5">
        <v>3</v>
      </c>
      <c r="P159" s="5">
        <v>3</v>
      </c>
      <c r="Q159" s="5">
        <v>3</v>
      </c>
      <c r="R159" s="5">
        <v>4</v>
      </c>
      <c r="S159" s="5">
        <v>4</v>
      </c>
      <c r="T159" s="5">
        <v>3</v>
      </c>
      <c r="U159" s="5">
        <v>3</v>
      </c>
      <c r="V159" s="5"/>
      <c r="W159" s="5" t="s">
        <v>81</v>
      </c>
      <c r="X159" s="5" t="s">
        <v>48</v>
      </c>
      <c r="Y159" s="5" t="s">
        <v>59</v>
      </c>
      <c r="Z159" s="5"/>
      <c r="AA159" s="5" t="s">
        <v>719</v>
      </c>
      <c r="AB159" s="5">
        <v>2</v>
      </c>
      <c r="AC159" s="5" t="s">
        <v>813</v>
      </c>
      <c r="AD159" s="5" t="s">
        <v>1024</v>
      </c>
      <c r="AE159" s="5" t="s">
        <v>1051</v>
      </c>
      <c r="AF159" s="5">
        <v>2</v>
      </c>
      <c r="AG159" s="5" t="s">
        <v>1071</v>
      </c>
      <c r="AU159" s="7"/>
    </row>
    <row r="160" spans="1:47" ht="25.5" thickBot="1" x14ac:dyDescent="0.6">
      <c r="A160" s="4">
        <v>45426.627546296295</v>
      </c>
      <c r="B160" s="5" t="s">
        <v>35</v>
      </c>
      <c r="C160" s="5" t="s">
        <v>83</v>
      </c>
      <c r="D160" s="5" t="s">
        <v>270</v>
      </c>
      <c r="E160" s="5" t="s">
        <v>154</v>
      </c>
      <c r="F160" s="5" t="s">
        <v>277</v>
      </c>
      <c r="G160" s="5" t="s">
        <v>249</v>
      </c>
      <c r="H160" s="5">
        <v>4</v>
      </c>
      <c r="I160" s="5">
        <v>5</v>
      </c>
      <c r="J160" s="5">
        <v>5</v>
      </c>
      <c r="K160" s="5">
        <v>5</v>
      </c>
      <c r="L160" s="5">
        <v>3</v>
      </c>
      <c r="M160" s="5">
        <v>5</v>
      </c>
      <c r="N160" s="5">
        <v>5</v>
      </c>
      <c r="O160" s="5">
        <v>5</v>
      </c>
      <c r="P160" s="5">
        <v>4</v>
      </c>
      <c r="Q160" s="5">
        <v>4</v>
      </c>
      <c r="R160" s="5">
        <v>4</v>
      </c>
      <c r="S160" s="5">
        <v>5</v>
      </c>
      <c r="T160" s="5">
        <v>4</v>
      </c>
      <c r="U160" s="5">
        <v>5</v>
      </c>
      <c r="V160" s="5"/>
      <c r="W160" s="5" t="s">
        <v>60</v>
      </c>
      <c r="X160" s="5"/>
      <c r="Y160" s="5"/>
      <c r="Z160" s="5" t="s">
        <v>59</v>
      </c>
      <c r="AA160" s="5" t="s">
        <v>728</v>
      </c>
      <c r="AB160" s="5">
        <v>2</v>
      </c>
      <c r="AC160" s="5" t="s">
        <v>809</v>
      </c>
      <c r="AD160" s="5" t="s">
        <v>1024</v>
      </c>
      <c r="AE160" s="5" t="s">
        <v>1051</v>
      </c>
      <c r="AF160" s="5">
        <v>4</v>
      </c>
      <c r="AG160" s="5" t="s">
        <v>1074</v>
      </c>
      <c r="AU160" s="7"/>
    </row>
    <row r="161" spans="1:47" ht="25.5" thickBot="1" x14ac:dyDescent="0.6">
      <c r="A161" s="4">
        <v>45426.630902777775</v>
      </c>
      <c r="B161" s="5" t="s">
        <v>35</v>
      </c>
      <c r="C161" s="5" t="s">
        <v>36</v>
      </c>
      <c r="D161" s="5" t="s">
        <v>197</v>
      </c>
      <c r="E161" s="5" t="s">
        <v>198</v>
      </c>
      <c r="F161" s="5" t="s">
        <v>70</v>
      </c>
      <c r="G161" s="5" t="s">
        <v>58</v>
      </c>
      <c r="H161" s="5">
        <v>5</v>
      </c>
      <c r="I161" s="5">
        <v>5</v>
      </c>
      <c r="J161" s="5">
        <v>5</v>
      </c>
      <c r="K161" s="5">
        <v>4</v>
      </c>
      <c r="L161" s="5">
        <v>5</v>
      </c>
      <c r="M161" s="5">
        <v>4</v>
      </c>
      <c r="N161" s="5">
        <v>4</v>
      </c>
      <c r="O161" s="5">
        <v>5</v>
      </c>
      <c r="P161" s="5">
        <v>4</v>
      </c>
      <c r="Q161" s="5">
        <v>4</v>
      </c>
      <c r="R161" s="5">
        <v>3</v>
      </c>
      <c r="S161" s="5">
        <v>4</v>
      </c>
      <c r="T161" s="5">
        <v>3</v>
      </c>
      <c r="U161" s="5">
        <v>3</v>
      </c>
      <c r="V161" s="5"/>
      <c r="W161" s="5" t="s">
        <v>60</v>
      </c>
      <c r="X161" s="5" t="s">
        <v>59</v>
      </c>
      <c r="Y161" s="5"/>
      <c r="Z161" s="5"/>
      <c r="AA161" s="5" t="s">
        <v>723</v>
      </c>
      <c r="AB161" s="5">
        <v>5</v>
      </c>
      <c r="AC161" s="5" t="s">
        <v>788</v>
      </c>
      <c r="AD161" s="5" t="s">
        <v>1024</v>
      </c>
      <c r="AE161" s="5" t="s">
        <v>1051</v>
      </c>
      <c r="AF161" s="5">
        <v>4</v>
      </c>
      <c r="AG161" s="5" t="s">
        <v>1066</v>
      </c>
      <c r="AU161" s="7"/>
    </row>
    <row r="162" spans="1:47" ht="25.5" thickBot="1" x14ac:dyDescent="0.6">
      <c r="A162" s="4">
        <v>45426.63244212963</v>
      </c>
      <c r="B162" s="5" t="s">
        <v>35</v>
      </c>
      <c r="C162" s="5" t="s">
        <v>36</v>
      </c>
      <c r="D162" s="5" t="s">
        <v>228</v>
      </c>
      <c r="E162" s="5" t="s">
        <v>228</v>
      </c>
      <c r="F162" s="5" t="s">
        <v>53</v>
      </c>
      <c r="G162" s="5" t="s">
        <v>53</v>
      </c>
      <c r="H162" s="5">
        <v>4</v>
      </c>
      <c r="I162" s="5">
        <v>3</v>
      </c>
      <c r="J162" s="5">
        <v>2</v>
      </c>
      <c r="K162" s="5">
        <v>4</v>
      </c>
      <c r="L162" s="5">
        <v>3</v>
      </c>
      <c r="M162" s="5">
        <v>2</v>
      </c>
      <c r="N162" s="5">
        <v>2</v>
      </c>
      <c r="O162" s="5">
        <v>3</v>
      </c>
      <c r="P162" s="5">
        <v>3</v>
      </c>
      <c r="Q162" s="5">
        <v>2</v>
      </c>
      <c r="R162" s="5">
        <v>2</v>
      </c>
      <c r="S162" s="5">
        <v>3</v>
      </c>
      <c r="T162" s="5">
        <v>2</v>
      </c>
      <c r="U162" s="5">
        <v>3</v>
      </c>
      <c r="V162" s="5"/>
      <c r="W162" s="5" t="s">
        <v>60</v>
      </c>
      <c r="X162" s="5" t="s">
        <v>59</v>
      </c>
      <c r="Y162" s="5"/>
      <c r="Z162" s="5"/>
      <c r="AA162" s="5" t="s">
        <v>712</v>
      </c>
      <c r="AB162" s="5">
        <v>2</v>
      </c>
      <c r="AC162" s="5" t="s">
        <v>765</v>
      </c>
      <c r="AD162" s="5" t="s">
        <v>1024</v>
      </c>
      <c r="AE162" s="5" t="s">
        <v>1051</v>
      </c>
      <c r="AF162" s="5">
        <v>4</v>
      </c>
      <c r="AG162" s="5" t="s">
        <v>1079</v>
      </c>
      <c r="AU162" s="7"/>
    </row>
    <row r="163" spans="1:47" ht="38" thickBot="1" x14ac:dyDescent="0.6">
      <c r="A163" s="4">
        <v>45426.63726851852</v>
      </c>
      <c r="B163" s="5" t="s">
        <v>35</v>
      </c>
      <c r="C163" s="5" t="s">
        <v>36</v>
      </c>
      <c r="D163" s="5" t="s">
        <v>183</v>
      </c>
      <c r="E163" s="5" t="s">
        <v>103</v>
      </c>
      <c r="F163" s="5" t="s">
        <v>278</v>
      </c>
      <c r="G163" s="5" t="s">
        <v>278</v>
      </c>
      <c r="H163" s="5">
        <v>5</v>
      </c>
      <c r="I163" s="5">
        <v>5</v>
      </c>
      <c r="J163" s="5">
        <v>5</v>
      </c>
      <c r="K163" s="5">
        <v>3</v>
      </c>
      <c r="L163" s="5">
        <v>4</v>
      </c>
      <c r="M163" s="5">
        <v>3</v>
      </c>
      <c r="N163" s="5">
        <v>3</v>
      </c>
      <c r="O163" s="5">
        <v>5</v>
      </c>
      <c r="P163" s="5">
        <v>3</v>
      </c>
      <c r="Q163" s="5">
        <v>4</v>
      </c>
      <c r="R163" s="5">
        <v>4</v>
      </c>
      <c r="S163" s="5">
        <v>3</v>
      </c>
      <c r="T163" s="5">
        <v>3</v>
      </c>
      <c r="U163" s="5">
        <v>4</v>
      </c>
      <c r="V163" s="5"/>
      <c r="W163" s="5" t="s">
        <v>60</v>
      </c>
      <c r="X163" s="5" t="s">
        <v>59</v>
      </c>
      <c r="Y163" s="5"/>
      <c r="Z163" s="5"/>
      <c r="AA163" s="5" t="s">
        <v>712</v>
      </c>
      <c r="AB163" s="5">
        <v>3</v>
      </c>
      <c r="AC163" s="5" t="s">
        <v>809</v>
      </c>
      <c r="AD163" s="5" t="s">
        <v>1024</v>
      </c>
      <c r="AE163" s="5" t="s">
        <v>1051</v>
      </c>
      <c r="AF163" s="5">
        <v>4</v>
      </c>
      <c r="AG163" s="5" t="s">
        <v>1069</v>
      </c>
      <c r="AU163" s="7"/>
    </row>
    <row r="164" spans="1:47" ht="38" thickBot="1" x14ac:dyDescent="0.6">
      <c r="A164" s="4">
        <v>45426.637696759259</v>
      </c>
      <c r="B164" s="5" t="s">
        <v>35</v>
      </c>
      <c r="C164" s="5" t="s">
        <v>36</v>
      </c>
      <c r="D164" s="5" t="s">
        <v>279</v>
      </c>
      <c r="E164" s="5" t="s">
        <v>280</v>
      </c>
      <c r="F164" s="5" t="s">
        <v>58</v>
      </c>
      <c r="G164" s="5" t="s">
        <v>58</v>
      </c>
      <c r="H164" s="5">
        <v>5</v>
      </c>
      <c r="I164" s="5">
        <v>3</v>
      </c>
      <c r="J164" s="5">
        <v>5</v>
      </c>
      <c r="K164" s="5">
        <v>3</v>
      </c>
      <c r="L164" s="5">
        <v>5</v>
      </c>
      <c r="M164" s="5">
        <v>4</v>
      </c>
      <c r="N164" s="5">
        <v>3</v>
      </c>
      <c r="O164" s="5">
        <v>5</v>
      </c>
      <c r="P164" s="5">
        <v>3</v>
      </c>
      <c r="Q164" s="5">
        <v>3</v>
      </c>
      <c r="R164" s="5">
        <v>4</v>
      </c>
      <c r="S164" s="5">
        <v>5</v>
      </c>
      <c r="T164" s="5">
        <v>3</v>
      </c>
      <c r="U164" s="5">
        <v>3</v>
      </c>
      <c r="V164" s="5"/>
      <c r="W164" s="5"/>
      <c r="X164" s="5" t="s">
        <v>40</v>
      </c>
      <c r="Y164" s="5"/>
      <c r="Z164" s="5"/>
      <c r="AA164" s="5" t="s">
        <v>712</v>
      </c>
      <c r="AB164" s="5">
        <v>5</v>
      </c>
      <c r="AC164" s="5" t="s">
        <v>813</v>
      </c>
      <c r="AD164" s="5" t="s">
        <v>1024</v>
      </c>
      <c r="AE164" s="5" t="s">
        <v>1051</v>
      </c>
      <c r="AF164" s="5">
        <v>5</v>
      </c>
      <c r="AG164" s="5" t="s">
        <v>1079</v>
      </c>
      <c r="AU164" s="7"/>
    </row>
    <row r="165" spans="1:47" ht="18.5" thickBot="1" x14ac:dyDescent="0.6">
      <c r="A165" s="4">
        <v>45426.643564814818</v>
      </c>
      <c r="B165" s="5" t="s">
        <v>35</v>
      </c>
      <c r="C165" s="5" t="s">
        <v>36</v>
      </c>
      <c r="D165" s="5" t="s">
        <v>103</v>
      </c>
      <c r="E165" s="5" t="s">
        <v>103</v>
      </c>
      <c r="F165" s="5" t="s">
        <v>58</v>
      </c>
      <c r="G165" s="5" t="s">
        <v>58</v>
      </c>
      <c r="H165" s="5">
        <v>5</v>
      </c>
      <c r="I165" s="5">
        <v>4</v>
      </c>
      <c r="J165" s="5">
        <v>3</v>
      </c>
      <c r="K165" s="5">
        <v>3</v>
      </c>
      <c r="L165" s="5">
        <v>5</v>
      </c>
      <c r="M165" s="5">
        <v>4</v>
      </c>
      <c r="N165" s="5">
        <v>2</v>
      </c>
      <c r="O165" s="5">
        <v>2</v>
      </c>
      <c r="P165" s="5">
        <v>1</v>
      </c>
      <c r="Q165" s="5">
        <v>1</v>
      </c>
      <c r="R165" s="5">
        <v>3</v>
      </c>
      <c r="S165" s="5">
        <v>2</v>
      </c>
      <c r="T165" s="5">
        <v>4</v>
      </c>
      <c r="U165" s="5">
        <v>3</v>
      </c>
      <c r="V165" s="5" t="s">
        <v>60</v>
      </c>
      <c r="W165" s="5" t="s">
        <v>63</v>
      </c>
      <c r="X165" s="5" t="s">
        <v>50</v>
      </c>
      <c r="Y165" s="5"/>
      <c r="Z165" s="5"/>
      <c r="AA165" s="5" t="s">
        <v>711</v>
      </c>
      <c r="AB165" s="5">
        <v>2</v>
      </c>
      <c r="AC165" s="5" t="s">
        <v>813</v>
      </c>
      <c r="AD165" s="5" t="s">
        <v>1024</v>
      </c>
      <c r="AE165" s="5" t="s">
        <v>1051</v>
      </c>
      <c r="AF165" s="5">
        <v>2</v>
      </c>
      <c r="AG165" s="5" t="s">
        <v>1074</v>
      </c>
      <c r="AU165" s="7"/>
    </row>
    <row r="166" spans="1:47" ht="38" thickBot="1" x14ac:dyDescent="0.6">
      <c r="A166" s="4">
        <v>45426.647418981483</v>
      </c>
      <c r="B166" s="5" t="s">
        <v>35</v>
      </c>
      <c r="C166" s="5" t="s">
        <v>36</v>
      </c>
      <c r="D166" s="5" t="s">
        <v>281</v>
      </c>
      <c r="E166" s="5" t="s">
        <v>103</v>
      </c>
      <c r="F166" s="5" t="s">
        <v>70</v>
      </c>
      <c r="G166" s="5" t="s">
        <v>70</v>
      </c>
      <c r="H166" s="5">
        <v>5</v>
      </c>
      <c r="I166" s="5">
        <v>5</v>
      </c>
      <c r="J166" s="5">
        <v>5</v>
      </c>
      <c r="K166" s="5">
        <v>3</v>
      </c>
      <c r="L166" s="5">
        <v>4</v>
      </c>
      <c r="M166" s="5">
        <v>4</v>
      </c>
      <c r="N166" s="5">
        <v>4</v>
      </c>
      <c r="O166" s="5">
        <v>5</v>
      </c>
      <c r="P166" s="5">
        <v>5</v>
      </c>
      <c r="Q166" s="5">
        <v>5</v>
      </c>
      <c r="R166" s="5">
        <v>5</v>
      </c>
      <c r="S166" s="5">
        <v>4</v>
      </c>
      <c r="T166" s="5">
        <v>5</v>
      </c>
      <c r="U166" s="5">
        <v>5</v>
      </c>
      <c r="V166" s="5"/>
      <c r="W166" s="5" t="s">
        <v>81</v>
      </c>
      <c r="X166" s="5" t="s">
        <v>82</v>
      </c>
      <c r="Y166" s="5" t="s">
        <v>50</v>
      </c>
      <c r="Z166" s="5"/>
      <c r="AA166" s="5" t="s">
        <v>704</v>
      </c>
      <c r="AB166" s="5">
        <v>3</v>
      </c>
      <c r="AC166" s="5" t="s">
        <v>812</v>
      </c>
      <c r="AD166" s="5" t="s">
        <v>1024</v>
      </c>
      <c r="AE166" s="5" t="s">
        <v>1051</v>
      </c>
      <c r="AF166" s="5">
        <v>3</v>
      </c>
      <c r="AG166" s="5" t="s">
        <v>1071</v>
      </c>
      <c r="AU166" s="7"/>
    </row>
    <row r="167" spans="1:47" ht="63" thickBot="1" x14ac:dyDescent="0.6">
      <c r="A167" s="4">
        <v>45426.653078703705</v>
      </c>
      <c r="B167" s="5" t="s">
        <v>35</v>
      </c>
      <c r="C167" s="5" t="s">
        <v>83</v>
      </c>
      <c r="D167" s="5" t="s">
        <v>282</v>
      </c>
      <c r="E167" s="5" t="s">
        <v>228</v>
      </c>
      <c r="F167" s="5" t="s">
        <v>58</v>
      </c>
      <c r="G167" s="5" t="s">
        <v>58</v>
      </c>
      <c r="H167" s="5">
        <v>4</v>
      </c>
      <c r="I167" s="5">
        <v>2</v>
      </c>
      <c r="J167" s="5">
        <v>3</v>
      </c>
      <c r="K167" s="5">
        <v>3</v>
      </c>
      <c r="L167" s="5">
        <v>4</v>
      </c>
      <c r="M167" s="5">
        <v>5</v>
      </c>
      <c r="N167" s="5">
        <v>5</v>
      </c>
      <c r="O167" s="5">
        <v>4</v>
      </c>
      <c r="P167" s="5">
        <v>5</v>
      </c>
      <c r="Q167" s="5">
        <v>2</v>
      </c>
      <c r="R167" s="5">
        <v>4</v>
      </c>
      <c r="S167" s="5">
        <v>2</v>
      </c>
      <c r="T167" s="5">
        <v>3</v>
      </c>
      <c r="U167" s="5">
        <v>3</v>
      </c>
      <c r="V167" s="5"/>
      <c r="W167" s="5" t="s">
        <v>48</v>
      </c>
      <c r="X167" s="5" t="s">
        <v>136</v>
      </c>
      <c r="Y167" s="5"/>
      <c r="Z167" s="5"/>
      <c r="AA167" s="5" t="s">
        <v>730</v>
      </c>
      <c r="AB167" s="5">
        <v>2</v>
      </c>
      <c r="AC167" s="5" t="s">
        <v>849</v>
      </c>
      <c r="AD167" s="5" t="s">
        <v>1024</v>
      </c>
      <c r="AE167" s="5" t="s">
        <v>1051</v>
      </c>
      <c r="AF167" s="5">
        <v>5</v>
      </c>
      <c r="AG167" s="5" t="s">
        <v>1074</v>
      </c>
      <c r="AU167" s="7"/>
    </row>
    <row r="168" spans="1:47" ht="25.5" thickBot="1" x14ac:dyDescent="0.6">
      <c r="A168" s="4">
        <v>45426.662789351853</v>
      </c>
      <c r="B168" s="5" t="s">
        <v>35</v>
      </c>
      <c r="C168" s="5" t="s">
        <v>36</v>
      </c>
      <c r="D168" s="5" t="s">
        <v>283</v>
      </c>
      <c r="E168" s="5" t="s">
        <v>267</v>
      </c>
      <c r="F168" s="5" t="s">
        <v>58</v>
      </c>
      <c r="G168" s="5" t="s">
        <v>58</v>
      </c>
      <c r="H168" s="5">
        <v>5</v>
      </c>
      <c r="I168" s="5">
        <v>4</v>
      </c>
      <c r="J168" s="5">
        <v>4</v>
      </c>
      <c r="K168" s="5">
        <v>3</v>
      </c>
      <c r="L168" s="5">
        <v>5</v>
      </c>
      <c r="M168" s="5">
        <v>4</v>
      </c>
      <c r="N168" s="5">
        <v>4</v>
      </c>
      <c r="O168" s="5">
        <v>4</v>
      </c>
      <c r="P168" s="5">
        <v>4</v>
      </c>
      <c r="Q168" s="5">
        <v>3</v>
      </c>
      <c r="R168" s="5">
        <v>3</v>
      </c>
      <c r="S168" s="5">
        <v>3</v>
      </c>
      <c r="T168" s="5">
        <v>3</v>
      </c>
      <c r="U168" s="5">
        <v>3</v>
      </c>
      <c r="V168" s="5"/>
      <c r="W168" s="5"/>
      <c r="X168" s="5"/>
      <c r="Y168" s="5"/>
      <c r="Z168" s="5" t="s">
        <v>48</v>
      </c>
      <c r="AA168" s="5" t="s">
        <v>711</v>
      </c>
      <c r="AB168" s="5">
        <v>3</v>
      </c>
      <c r="AC168" s="5" t="s">
        <v>791</v>
      </c>
      <c r="AD168" s="5" t="s">
        <v>1024</v>
      </c>
      <c r="AE168" s="5" t="s">
        <v>1051</v>
      </c>
      <c r="AF168" s="5">
        <v>4</v>
      </c>
      <c r="AG168" s="5" t="s">
        <v>1080</v>
      </c>
      <c r="AU168" s="7"/>
    </row>
    <row r="169" spans="1:47" ht="38" thickBot="1" x14ac:dyDescent="0.6">
      <c r="A169" s="4">
        <v>45426.665914351855</v>
      </c>
      <c r="B169" s="5" t="s">
        <v>35</v>
      </c>
      <c r="C169" s="5" t="s">
        <v>36</v>
      </c>
      <c r="D169" s="5" t="s">
        <v>203</v>
      </c>
      <c r="E169" s="5" t="s">
        <v>103</v>
      </c>
      <c r="F169" s="5" t="s">
        <v>58</v>
      </c>
      <c r="G169" s="5" t="s">
        <v>58</v>
      </c>
      <c r="H169" s="5">
        <v>4</v>
      </c>
      <c r="I169" s="5">
        <v>4</v>
      </c>
      <c r="J169" s="5">
        <v>4</v>
      </c>
      <c r="K169" s="5">
        <v>4</v>
      </c>
      <c r="L169" s="5">
        <v>4</v>
      </c>
      <c r="M169" s="5">
        <v>4</v>
      </c>
      <c r="N169" s="5">
        <v>4</v>
      </c>
      <c r="O169" s="5">
        <v>4</v>
      </c>
      <c r="P169" s="5">
        <v>4</v>
      </c>
      <c r="Q169" s="5">
        <v>3</v>
      </c>
      <c r="R169" s="5">
        <v>3</v>
      </c>
      <c r="S169" s="5">
        <v>3</v>
      </c>
      <c r="T169" s="5">
        <v>3</v>
      </c>
      <c r="U169" s="5">
        <v>3</v>
      </c>
      <c r="V169" s="5"/>
      <c r="W169" s="5" t="s">
        <v>60</v>
      </c>
      <c r="X169" s="5" t="s">
        <v>59</v>
      </c>
      <c r="Y169" s="5"/>
      <c r="Z169" s="5"/>
      <c r="AA169" s="5" t="s">
        <v>724</v>
      </c>
      <c r="AB169" s="5">
        <v>3</v>
      </c>
      <c r="AC169" s="5"/>
      <c r="AD169" s="5" t="s">
        <v>1024</v>
      </c>
      <c r="AE169" s="5" t="s">
        <v>1051</v>
      </c>
      <c r="AF169" s="5">
        <v>3</v>
      </c>
      <c r="AG169" s="5" t="s">
        <v>1071</v>
      </c>
      <c r="AU169" s="7"/>
    </row>
    <row r="170" spans="1:47" ht="25.5" thickBot="1" x14ac:dyDescent="0.6">
      <c r="A170" s="4">
        <v>45426.672835648147</v>
      </c>
      <c r="B170" s="5" t="s">
        <v>35</v>
      </c>
      <c r="C170" s="5" t="s">
        <v>36</v>
      </c>
      <c r="D170" s="5" t="s">
        <v>284</v>
      </c>
      <c r="E170" s="5" t="s">
        <v>103</v>
      </c>
      <c r="F170" s="5" t="s">
        <v>175</v>
      </c>
      <c r="G170" s="5" t="s">
        <v>58</v>
      </c>
      <c r="H170" s="5">
        <v>5</v>
      </c>
      <c r="I170" s="5">
        <v>5</v>
      </c>
      <c r="J170" s="5">
        <v>2</v>
      </c>
      <c r="K170" s="5">
        <v>3</v>
      </c>
      <c r="L170" s="5">
        <v>3</v>
      </c>
      <c r="M170" s="5">
        <v>4</v>
      </c>
      <c r="N170" s="5">
        <v>2</v>
      </c>
      <c r="O170" s="5">
        <v>2</v>
      </c>
      <c r="P170" s="5">
        <v>2</v>
      </c>
      <c r="Q170" s="5">
        <v>2</v>
      </c>
      <c r="R170" s="5">
        <v>4</v>
      </c>
      <c r="S170" s="5">
        <v>2</v>
      </c>
      <c r="T170" s="5">
        <v>2</v>
      </c>
      <c r="U170" s="5">
        <v>2</v>
      </c>
      <c r="V170" s="5"/>
      <c r="W170" s="5" t="s">
        <v>100</v>
      </c>
      <c r="X170" s="5" t="s">
        <v>82</v>
      </c>
      <c r="Y170" s="5"/>
      <c r="Z170" s="5"/>
      <c r="AA170" s="5" t="s">
        <v>711</v>
      </c>
      <c r="AB170" s="5">
        <v>3</v>
      </c>
      <c r="AC170" s="5" t="s">
        <v>850</v>
      </c>
      <c r="AD170" s="5" t="s">
        <v>1024</v>
      </c>
      <c r="AE170" s="5" t="s">
        <v>1051</v>
      </c>
      <c r="AF170" s="5">
        <v>4</v>
      </c>
      <c r="AG170" s="5" t="s">
        <v>1074</v>
      </c>
      <c r="AU170" s="7"/>
    </row>
    <row r="171" spans="1:47" ht="75.5" thickBot="1" x14ac:dyDescent="0.6">
      <c r="A171" s="4">
        <v>45426.683055555557</v>
      </c>
      <c r="B171" s="5" t="s">
        <v>35</v>
      </c>
      <c r="C171" s="5" t="s">
        <v>36</v>
      </c>
      <c r="D171" s="5" t="s">
        <v>285</v>
      </c>
      <c r="E171" s="5" t="s">
        <v>286</v>
      </c>
      <c r="F171" s="5" t="s">
        <v>58</v>
      </c>
      <c r="G171" s="5" t="s">
        <v>58</v>
      </c>
      <c r="H171" s="5">
        <v>4</v>
      </c>
      <c r="I171" s="5">
        <v>4</v>
      </c>
      <c r="J171" s="5">
        <v>3</v>
      </c>
      <c r="K171" s="5">
        <v>3</v>
      </c>
      <c r="L171" s="5">
        <v>4</v>
      </c>
      <c r="M171" s="5">
        <v>4</v>
      </c>
      <c r="N171" s="5">
        <v>4</v>
      </c>
      <c r="O171" s="5">
        <v>3</v>
      </c>
      <c r="P171" s="5">
        <v>2</v>
      </c>
      <c r="Q171" s="5">
        <v>2</v>
      </c>
      <c r="R171" s="5">
        <v>2</v>
      </c>
      <c r="S171" s="5">
        <v>2</v>
      </c>
      <c r="T171" s="5">
        <v>3</v>
      </c>
      <c r="U171" s="5">
        <v>3</v>
      </c>
      <c r="V171" s="5" t="s">
        <v>81</v>
      </c>
      <c r="W171" s="5" t="s">
        <v>156</v>
      </c>
      <c r="X171" s="5"/>
      <c r="Y171" s="5"/>
      <c r="Z171" s="5"/>
      <c r="AA171" s="5" t="s">
        <v>711</v>
      </c>
      <c r="AB171" s="5">
        <v>3</v>
      </c>
      <c r="AC171" s="5" t="s">
        <v>785</v>
      </c>
      <c r="AD171" s="5" t="s">
        <v>1024</v>
      </c>
      <c r="AE171" s="5" t="s">
        <v>1051</v>
      </c>
      <c r="AF171" s="5">
        <v>3</v>
      </c>
      <c r="AG171" s="5" t="s">
        <v>1071</v>
      </c>
      <c r="AU171" s="7"/>
    </row>
    <row r="172" spans="1:47" ht="25.5" thickBot="1" x14ac:dyDescent="0.6">
      <c r="A172" s="4">
        <v>45426.68513888889</v>
      </c>
      <c r="B172" s="5" t="s">
        <v>35</v>
      </c>
      <c r="C172" s="5" t="s">
        <v>36</v>
      </c>
      <c r="D172" s="5" t="s">
        <v>148</v>
      </c>
      <c r="E172" s="5" t="s">
        <v>287</v>
      </c>
      <c r="F172" s="5" t="s">
        <v>70</v>
      </c>
      <c r="G172" s="5" t="s">
        <v>58</v>
      </c>
      <c r="H172" s="5">
        <v>4</v>
      </c>
      <c r="I172" s="5">
        <v>4</v>
      </c>
      <c r="J172" s="5">
        <v>4</v>
      </c>
      <c r="K172" s="5">
        <v>3</v>
      </c>
      <c r="L172" s="5">
        <v>4</v>
      </c>
      <c r="M172" s="5">
        <v>4</v>
      </c>
      <c r="N172" s="5">
        <v>4</v>
      </c>
      <c r="O172" s="5">
        <v>4</v>
      </c>
      <c r="P172" s="5">
        <v>4</v>
      </c>
      <c r="Q172" s="5">
        <v>3</v>
      </c>
      <c r="R172" s="5">
        <v>4</v>
      </c>
      <c r="S172" s="5">
        <v>4</v>
      </c>
      <c r="T172" s="5">
        <v>4</v>
      </c>
      <c r="U172" s="5">
        <v>4</v>
      </c>
      <c r="V172" s="5" t="s">
        <v>81</v>
      </c>
      <c r="W172" s="5" t="s">
        <v>156</v>
      </c>
      <c r="X172" s="5"/>
      <c r="Y172" s="5"/>
      <c r="Z172" s="5"/>
      <c r="AA172" s="5" t="s">
        <v>711</v>
      </c>
      <c r="AB172" s="5">
        <v>2</v>
      </c>
      <c r="AC172" s="5" t="s">
        <v>788</v>
      </c>
      <c r="AD172" s="5" t="s">
        <v>1024</v>
      </c>
      <c r="AE172" s="5" t="s">
        <v>1051</v>
      </c>
      <c r="AF172" s="5">
        <v>4</v>
      </c>
      <c r="AG172" s="5" t="s">
        <v>1066</v>
      </c>
      <c r="AU172" s="7"/>
    </row>
    <row r="173" spans="1:47" ht="25.5" thickBot="1" x14ac:dyDescent="0.6">
      <c r="A173" s="4">
        <v>45426.692511574074</v>
      </c>
      <c r="B173" s="5" t="s">
        <v>35</v>
      </c>
      <c r="C173" s="5" t="s">
        <v>36</v>
      </c>
      <c r="D173" s="5" t="s">
        <v>103</v>
      </c>
      <c r="E173" s="5" t="s">
        <v>103</v>
      </c>
      <c r="F173" s="5" t="s">
        <v>70</v>
      </c>
      <c r="G173" s="5" t="s">
        <v>58</v>
      </c>
      <c r="H173" s="5">
        <v>4</v>
      </c>
      <c r="I173" s="5">
        <v>4</v>
      </c>
      <c r="J173" s="5">
        <v>2</v>
      </c>
      <c r="K173" s="5">
        <v>3</v>
      </c>
      <c r="L173" s="5">
        <v>3</v>
      </c>
      <c r="M173" s="5">
        <v>4</v>
      </c>
      <c r="N173" s="5">
        <v>4</v>
      </c>
      <c r="O173" s="5">
        <v>5</v>
      </c>
      <c r="P173" s="5">
        <v>5</v>
      </c>
      <c r="Q173" s="5">
        <v>2</v>
      </c>
      <c r="R173" s="5">
        <v>3</v>
      </c>
      <c r="S173" s="5">
        <v>3</v>
      </c>
      <c r="T173" s="5">
        <v>3</v>
      </c>
      <c r="U173" s="5">
        <v>3</v>
      </c>
      <c r="V173" s="5"/>
      <c r="W173" s="5"/>
      <c r="X173" s="5" t="s">
        <v>59</v>
      </c>
      <c r="Y173" s="5" t="s">
        <v>60</v>
      </c>
      <c r="Z173" s="5"/>
      <c r="AA173" s="5" t="s">
        <v>712</v>
      </c>
      <c r="AB173" s="5">
        <v>2</v>
      </c>
      <c r="AC173" s="5" t="s">
        <v>809</v>
      </c>
      <c r="AD173" s="5" t="s">
        <v>1024</v>
      </c>
      <c r="AE173" s="5" t="s">
        <v>1051</v>
      </c>
      <c r="AF173" s="5">
        <v>4</v>
      </c>
      <c r="AG173" s="5" t="s">
        <v>1074</v>
      </c>
      <c r="AU173" s="7"/>
    </row>
    <row r="174" spans="1:47" ht="18.5" thickBot="1" x14ac:dyDescent="0.6">
      <c r="A174" s="4">
        <v>45426.693680555552</v>
      </c>
      <c r="B174" s="5" t="s">
        <v>35</v>
      </c>
      <c r="C174" s="5" t="s">
        <v>36</v>
      </c>
      <c r="D174" s="5" t="s">
        <v>103</v>
      </c>
      <c r="E174" s="5" t="s">
        <v>103</v>
      </c>
      <c r="F174" s="5" t="s">
        <v>70</v>
      </c>
      <c r="G174" s="5" t="s">
        <v>58</v>
      </c>
      <c r="H174" s="5">
        <v>5</v>
      </c>
      <c r="I174" s="5">
        <v>3</v>
      </c>
      <c r="J174" s="5">
        <v>3</v>
      </c>
      <c r="K174" s="5">
        <v>3</v>
      </c>
      <c r="L174" s="5">
        <v>3</v>
      </c>
      <c r="M174" s="5">
        <v>3</v>
      </c>
      <c r="N174" s="5">
        <v>3</v>
      </c>
      <c r="O174" s="5">
        <v>3</v>
      </c>
      <c r="P174" s="5">
        <v>3</v>
      </c>
      <c r="Q174" s="5">
        <v>3</v>
      </c>
      <c r="R174" s="5">
        <v>3</v>
      </c>
      <c r="S174" s="5">
        <v>3</v>
      </c>
      <c r="T174" s="5">
        <v>3</v>
      </c>
      <c r="U174" s="5">
        <v>3</v>
      </c>
      <c r="V174" s="5" t="s">
        <v>40</v>
      </c>
      <c r="W174" s="5"/>
      <c r="X174" s="5"/>
      <c r="Y174" s="5"/>
      <c r="Z174" s="5"/>
      <c r="AA174" s="5" t="s">
        <v>711</v>
      </c>
      <c r="AB174" s="5">
        <v>1</v>
      </c>
      <c r="AC174" s="5" t="s">
        <v>797</v>
      </c>
      <c r="AD174" s="5" t="s">
        <v>1024</v>
      </c>
      <c r="AE174" s="5" t="s">
        <v>1051</v>
      </c>
      <c r="AF174" s="5">
        <v>4</v>
      </c>
      <c r="AG174" s="5" t="s">
        <v>1071</v>
      </c>
      <c r="AU174" s="7"/>
    </row>
    <row r="175" spans="1:47" ht="50.5" thickBot="1" x14ac:dyDescent="0.6">
      <c r="A175" s="4">
        <v>45426.701851851853</v>
      </c>
      <c r="B175" s="5" t="s">
        <v>35</v>
      </c>
      <c r="C175" s="5" t="s">
        <v>36</v>
      </c>
      <c r="D175" s="5" t="s">
        <v>144</v>
      </c>
      <c r="E175" s="5" t="s">
        <v>103</v>
      </c>
      <c r="F175" s="5" t="s">
        <v>70</v>
      </c>
      <c r="G175" s="5" t="s">
        <v>58</v>
      </c>
      <c r="H175" s="5">
        <v>4</v>
      </c>
      <c r="I175" s="5">
        <v>2</v>
      </c>
      <c r="J175" s="5">
        <v>2</v>
      </c>
      <c r="K175" s="5">
        <v>2</v>
      </c>
      <c r="L175" s="5">
        <v>2</v>
      </c>
      <c r="M175" s="5">
        <v>3</v>
      </c>
      <c r="N175" s="5">
        <v>2</v>
      </c>
      <c r="O175" s="5">
        <v>5</v>
      </c>
      <c r="P175" s="5">
        <v>5</v>
      </c>
      <c r="Q175" s="5">
        <v>4</v>
      </c>
      <c r="R175" s="5">
        <v>3</v>
      </c>
      <c r="S175" s="5">
        <v>2</v>
      </c>
      <c r="T175" s="5">
        <v>3</v>
      </c>
      <c r="U175" s="5">
        <v>3</v>
      </c>
      <c r="V175" s="5"/>
      <c r="W175" s="5" t="s">
        <v>60</v>
      </c>
      <c r="X175" s="5" t="s">
        <v>59</v>
      </c>
      <c r="Y175" s="5"/>
      <c r="Z175" s="5"/>
      <c r="AA175" s="5" t="s">
        <v>712</v>
      </c>
      <c r="AB175" s="5">
        <v>2</v>
      </c>
      <c r="AC175" s="5" t="s">
        <v>765</v>
      </c>
      <c r="AD175" s="5" t="s">
        <v>1024</v>
      </c>
      <c r="AE175" s="5" t="s">
        <v>1051</v>
      </c>
      <c r="AF175" s="5">
        <v>3</v>
      </c>
      <c r="AG175" s="5" t="s">
        <v>1074</v>
      </c>
      <c r="AU175" s="7"/>
    </row>
    <row r="176" spans="1:47" ht="50.5" thickBot="1" x14ac:dyDescent="0.6">
      <c r="A176" s="4">
        <v>45426.702499999999</v>
      </c>
      <c r="B176" s="5" t="s">
        <v>35</v>
      </c>
      <c r="C176" s="5" t="s">
        <v>36</v>
      </c>
      <c r="D176" s="5" t="s">
        <v>288</v>
      </c>
      <c r="E176" s="5" t="s">
        <v>103</v>
      </c>
      <c r="F176" s="5" t="s">
        <v>77</v>
      </c>
      <c r="G176" s="5" t="s">
        <v>232</v>
      </c>
      <c r="H176" s="5">
        <v>5</v>
      </c>
      <c r="I176" s="5">
        <v>5</v>
      </c>
      <c r="J176" s="5">
        <v>5</v>
      </c>
      <c r="K176" s="5">
        <v>5</v>
      </c>
      <c r="L176" s="5">
        <v>4</v>
      </c>
      <c r="M176" s="5">
        <v>5</v>
      </c>
      <c r="N176" s="5">
        <v>5</v>
      </c>
      <c r="O176" s="5">
        <v>5</v>
      </c>
      <c r="P176" s="5">
        <v>4</v>
      </c>
      <c r="Q176" s="5">
        <v>4</v>
      </c>
      <c r="R176" s="5">
        <v>4</v>
      </c>
      <c r="S176" s="5">
        <v>4</v>
      </c>
      <c r="T176" s="5">
        <v>4</v>
      </c>
      <c r="U176" s="5">
        <v>4</v>
      </c>
      <c r="V176" s="5"/>
      <c r="W176" s="5"/>
      <c r="X176" s="5" t="s">
        <v>40</v>
      </c>
      <c r="Y176" s="5"/>
      <c r="Z176" s="5"/>
      <c r="AA176" s="5" t="s">
        <v>723</v>
      </c>
      <c r="AB176" s="5">
        <v>3</v>
      </c>
      <c r="AC176" s="5" t="s">
        <v>809</v>
      </c>
      <c r="AD176" s="5" t="s">
        <v>1024</v>
      </c>
      <c r="AE176" s="5" t="s">
        <v>1051</v>
      </c>
      <c r="AF176" s="5">
        <v>4</v>
      </c>
      <c r="AG176" s="5" t="s">
        <v>1071</v>
      </c>
      <c r="AU176" s="7"/>
    </row>
    <row r="177" spans="1:47" ht="18.5" thickBot="1" x14ac:dyDescent="0.6">
      <c r="A177" s="4">
        <v>45426.702962962961</v>
      </c>
      <c r="B177" s="5" t="s">
        <v>35</v>
      </c>
      <c r="C177" s="5" t="s">
        <v>36</v>
      </c>
      <c r="D177" s="5" t="s">
        <v>103</v>
      </c>
      <c r="E177" s="5" t="s">
        <v>103</v>
      </c>
      <c r="F177" s="5" t="s">
        <v>58</v>
      </c>
      <c r="G177" s="5" t="s">
        <v>58</v>
      </c>
      <c r="H177" s="5">
        <v>3</v>
      </c>
      <c r="I177" s="5">
        <v>3</v>
      </c>
      <c r="J177" s="5">
        <v>3</v>
      </c>
      <c r="K177" s="5">
        <v>3</v>
      </c>
      <c r="L177" s="5">
        <v>3</v>
      </c>
      <c r="M177" s="5">
        <v>3</v>
      </c>
      <c r="N177" s="5">
        <v>3</v>
      </c>
      <c r="O177" s="5">
        <v>3</v>
      </c>
      <c r="P177" s="5">
        <v>3</v>
      </c>
      <c r="Q177" s="5">
        <v>3</v>
      </c>
      <c r="R177" s="5">
        <v>3</v>
      </c>
      <c r="S177" s="5">
        <v>3</v>
      </c>
      <c r="T177" s="5">
        <v>3</v>
      </c>
      <c r="U177" s="5">
        <v>4</v>
      </c>
      <c r="V177" s="5"/>
      <c r="W177" s="5"/>
      <c r="X177" s="5" t="s">
        <v>40</v>
      </c>
      <c r="Y177" s="5"/>
      <c r="Z177" s="5"/>
      <c r="AA177" s="5" t="s">
        <v>704</v>
      </c>
      <c r="AB177" s="5">
        <v>3</v>
      </c>
      <c r="AC177" s="5" t="s">
        <v>788</v>
      </c>
      <c r="AD177" s="5" t="s">
        <v>1024</v>
      </c>
      <c r="AE177" s="5" t="s">
        <v>1051</v>
      </c>
      <c r="AF177" s="5">
        <v>4</v>
      </c>
      <c r="AG177" s="5" t="s">
        <v>1071</v>
      </c>
      <c r="AU177" s="7"/>
    </row>
    <row r="178" spans="1:47" ht="38" thickBot="1" x14ac:dyDescent="0.6">
      <c r="A178" s="4">
        <v>45426.711342592593</v>
      </c>
      <c r="B178" s="5" t="s">
        <v>35</v>
      </c>
      <c r="C178" s="5" t="s">
        <v>36</v>
      </c>
      <c r="D178" s="5" t="s">
        <v>223</v>
      </c>
      <c r="E178" s="5" t="s">
        <v>103</v>
      </c>
      <c r="F178" s="5" t="s">
        <v>70</v>
      </c>
      <c r="G178" s="5" t="s">
        <v>58</v>
      </c>
      <c r="H178" s="5">
        <v>4</v>
      </c>
      <c r="I178" s="5">
        <v>4</v>
      </c>
      <c r="J178" s="5">
        <v>2</v>
      </c>
      <c r="K178" s="5">
        <v>1</v>
      </c>
      <c r="L178" s="5">
        <v>1</v>
      </c>
      <c r="M178" s="5">
        <v>2</v>
      </c>
      <c r="N178" s="5">
        <v>1</v>
      </c>
      <c r="O178" s="5">
        <v>3</v>
      </c>
      <c r="P178" s="5">
        <v>2</v>
      </c>
      <c r="Q178" s="5">
        <v>2</v>
      </c>
      <c r="R178" s="5">
        <v>2</v>
      </c>
      <c r="S178" s="5">
        <v>4</v>
      </c>
      <c r="T178" s="5">
        <v>2</v>
      </c>
      <c r="U178" s="5">
        <v>3</v>
      </c>
      <c r="V178" s="5" t="s">
        <v>60</v>
      </c>
      <c r="W178" s="5" t="s">
        <v>59</v>
      </c>
      <c r="X178" s="5"/>
      <c r="Y178" s="5"/>
      <c r="Z178" s="5"/>
      <c r="AA178" s="5" t="s">
        <v>726</v>
      </c>
      <c r="AB178" s="5">
        <v>2</v>
      </c>
      <c r="AC178" s="5" t="s">
        <v>798</v>
      </c>
      <c r="AD178" s="5" t="s">
        <v>1024</v>
      </c>
      <c r="AE178" s="5" t="s">
        <v>1051</v>
      </c>
      <c r="AF178" s="5">
        <v>4</v>
      </c>
      <c r="AG178" s="5" t="s">
        <v>1071</v>
      </c>
      <c r="AU178" s="7"/>
    </row>
    <row r="179" spans="1:47" ht="25.5" thickBot="1" x14ac:dyDescent="0.6">
      <c r="A179" s="4">
        <v>45426.722592592596</v>
      </c>
      <c r="B179" s="5" t="s">
        <v>35</v>
      </c>
      <c r="C179" s="5" t="s">
        <v>36</v>
      </c>
      <c r="D179" s="5" t="s">
        <v>289</v>
      </c>
      <c r="E179" s="5" t="s">
        <v>290</v>
      </c>
      <c r="F179" s="5" t="s">
        <v>70</v>
      </c>
      <c r="G179" s="5" t="s">
        <v>58</v>
      </c>
      <c r="H179" s="5">
        <v>5</v>
      </c>
      <c r="I179" s="5">
        <v>4</v>
      </c>
      <c r="J179" s="5">
        <v>4</v>
      </c>
      <c r="K179" s="5">
        <v>5</v>
      </c>
      <c r="L179" s="5">
        <v>4</v>
      </c>
      <c r="M179" s="5">
        <v>4</v>
      </c>
      <c r="N179" s="5">
        <v>4</v>
      </c>
      <c r="O179" s="5">
        <v>4</v>
      </c>
      <c r="P179" s="5">
        <v>4</v>
      </c>
      <c r="Q179" s="5">
        <v>5</v>
      </c>
      <c r="R179" s="5">
        <v>5</v>
      </c>
      <c r="S179" s="5">
        <v>3</v>
      </c>
      <c r="T179" s="5">
        <v>3</v>
      </c>
      <c r="U179" s="5">
        <v>3</v>
      </c>
      <c r="V179" s="5"/>
      <c r="W179" s="5"/>
      <c r="X179" s="5" t="s">
        <v>40</v>
      </c>
      <c r="Y179" s="5"/>
      <c r="Z179" s="5"/>
      <c r="AA179" s="5" t="s">
        <v>729</v>
      </c>
      <c r="AB179" s="5">
        <v>4</v>
      </c>
      <c r="AC179" s="5"/>
      <c r="AD179" s="5" t="s">
        <v>1024</v>
      </c>
      <c r="AE179" s="5" t="s">
        <v>1051</v>
      </c>
      <c r="AF179" s="5">
        <v>4</v>
      </c>
      <c r="AG179" s="5" t="s">
        <v>1079</v>
      </c>
      <c r="AU179" s="7"/>
    </row>
    <row r="180" spans="1:47" ht="25.5" thickBot="1" x14ac:dyDescent="0.6">
      <c r="A180" s="4">
        <v>45426.74291666667</v>
      </c>
      <c r="B180" s="5" t="s">
        <v>35</v>
      </c>
      <c r="C180" s="5" t="s">
        <v>36</v>
      </c>
      <c r="D180" s="5" t="s">
        <v>103</v>
      </c>
      <c r="E180" s="5" t="s">
        <v>103</v>
      </c>
      <c r="F180" s="5" t="s">
        <v>77</v>
      </c>
      <c r="G180" s="5" t="s">
        <v>58</v>
      </c>
      <c r="H180" s="5">
        <v>4</v>
      </c>
      <c r="I180" s="5">
        <v>3</v>
      </c>
      <c r="J180" s="5">
        <v>3</v>
      </c>
      <c r="K180" s="5">
        <v>2</v>
      </c>
      <c r="L180" s="5">
        <v>3</v>
      </c>
      <c r="M180" s="5">
        <v>3</v>
      </c>
      <c r="N180" s="5">
        <v>3</v>
      </c>
      <c r="O180" s="5">
        <v>3</v>
      </c>
      <c r="P180" s="5">
        <v>3</v>
      </c>
      <c r="Q180" s="5">
        <v>3</v>
      </c>
      <c r="R180" s="5">
        <v>3</v>
      </c>
      <c r="S180" s="5">
        <v>3</v>
      </c>
      <c r="T180" s="5">
        <v>3</v>
      </c>
      <c r="U180" s="5">
        <v>3</v>
      </c>
      <c r="V180" s="5"/>
      <c r="W180" s="5"/>
      <c r="X180" s="5"/>
      <c r="Y180" s="5"/>
      <c r="Z180" s="5" t="s">
        <v>40</v>
      </c>
      <c r="AA180" s="5" t="s">
        <v>712</v>
      </c>
      <c r="AB180" s="5">
        <v>4</v>
      </c>
      <c r="AC180" s="5" t="s">
        <v>780</v>
      </c>
      <c r="AD180" s="5" t="s">
        <v>1024</v>
      </c>
      <c r="AE180" s="5" t="s">
        <v>1051</v>
      </c>
      <c r="AF180" s="5">
        <v>5</v>
      </c>
      <c r="AG180" s="5" t="s">
        <v>1074</v>
      </c>
      <c r="AU180" s="7"/>
    </row>
    <row r="181" spans="1:47" ht="50.5" thickBot="1" x14ac:dyDescent="0.6">
      <c r="A181" s="4">
        <v>45426.751666666663</v>
      </c>
      <c r="B181" s="5" t="s">
        <v>35</v>
      </c>
      <c r="C181" s="5" t="s">
        <v>36</v>
      </c>
      <c r="D181" s="5" t="s">
        <v>291</v>
      </c>
      <c r="E181" s="5" t="s">
        <v>103</v>
      </c>
      <c r="F181" s="5" t="s">
        <v>70</v>
      </c>
      <c r="G181" s="5" t="s">
        <v>58</v>
      </c>
      <c r="H181" s="5">
        <v>4</v>
      </c>
      <c r="I181" s="5">
        <v>4</v>
      </c>
      <c r="J181" s="5">
        <v>4</v>
      </c>
      <c r="K181" s="5">
        <v>4</v>
      </c>
      <c r="L181" s="5">
        <v>3</v>
      </c>
      <c r="M181" s="5">
        <v>5</v>
      </c>
      <c r="N181" s="5">
        <v>4</v>
      </c>
      <c r="O181" s="5">
        <v>4</v>
      </c>
      <c r="P181" s="5">
        <v>3</v>
      </c>
      <c r="Q181" s="5">
        <v>4</v>
      </c>
      <c r="R181" s="5">
        <v>2</v>
      </c>
      <c r="S181" s="5">
        <v>2</v>
      </c>
      <c r="T181" s="5">
        <v>3</v>
      </c>
      <c r="U181" s="5">
        <v>3</v>
      </c>
      <c r="V181" s="5"/>
      <c r="W181" s="5"/>
      <c r="X181" s="5" t="s">
        <v>40</v>
      </c>
      <c r="Y181" s="5"/>
      <c r="Z181" s="5"/>
      <c r="AA181" s="5" t="s">
        <v>711</v>
      </c>
      <c r="AB181" s="5">
        <v>2</v>
      </c>
      <c r="AC181" s="5" t="s">
        <v>809</v>
      </c>
      <c r="AD181" s="5" t="s">
        <v>1024</v>
      </c>
      <c r="AE181" s="5" t="s">
        <v>1051</v>
      </c>
      <c r="AF181" s="5">
        <v>4</v>
      </c>
      <c r="AG181" s="5" t="s">
        <v>1074</v>
      </c>
      <c r="AU181" s="7"/>
    </row>
    <row r="182" spans="1:47" ht="38" thickBot="1" x14ac:dyDescent="0.6">
      <c r="A182" s="4">
        <v>45426.757627314815</v>
      </c>
      <c r="B182" s="5" t="s">
        <v>35</v>
      </c>
      <c r="C182" s="5" t="s">
        <v>36</v>
      </c>
      <c r="D182" s="5" t="s">
        <v>223</v>
      </c>
      <c r="E182" s="5" t="s">
        <v>103</v>
      </c>
      <c r="F182" s="5" t="s">
        <v>58</v>
      </c>
      <c r="G182" s="5" t="s">
        <v>58</v>
      </c>
      <c r="H182" s="5">
        <v>5</v>
      </c>
      <c r="I182" s="5">
        <v>5</v>
      </c>
      <c r="J182" s="5">
        <v>4</v>
      </c>
      <c r="K182" s="5">
        <v>3</v>
      </c>
      <c r="L182" s="5">
        <v>4</v>
      </c>
      <c r="M182" s="5">
        <v>4</v>
      </c>
      <c r="N182" s="5">
        <v>3</v>
      </c>
      <c r="O182" s="5">
        <v>4</v>
      </c>
      <c r="P182" s="5">
        <v>3</v>
      </c>
      <c r="Q182" s="5">
        <v>2</v>
      </c>
      <c r="R182" s="5">
        <v>3</v>
      </c>
      <c r="S182" s="5">
        <v>3</v>
      </c>
      <c r="T182" s="5">
        <v>2</v>
      </c>
      <c r="U182" s="5">
        <v>3</v>
      </c>
      <c r="V182" s="5"/>
      <c r="W182" s="5"/>
      <c r="X182" s="5" t="s">
        <v>40</v>
      </c>
      <c r="Y182" s="5"/>
      <c r="Z182" s="5"/>
      <c r="AA182" s="5" t="s">
        <v>723</v>
      </c>
      <c r="AB182" s="5">
        <v>4</v>
      </c>
      <c r="AC182" s="5" t="s">
        <v>788</v>
      </c>
      <c r="AD182" s="5" t="s">
        <v>1024</v>
      </c>
      <c r="AE182" s="5" t="s">
        <v>1051</v>
      </c>
      <c r="AF182" s="5">
        <v>4</v>
      </c>
      <c r="AG182" s="5" t="s">
        <v>1074</v>
      </c>
      <c r="AU182" s="7"/>
    </row>
    <row r="183" spans="1:47" ht="50.5" thickBot="1" x14ac:dyDescent="0.6">
      <c r="A183" s="4">
        <v>45426.763842592591</v>
      </c>
      <c r="B183" s="5" t="s">
        <v>35</v>
      </c>
      <c r="C183" s="5" t="s">
        <v>36</v>
      </c>
      <c r="D183" s="5" t="s">
        <v>292</v>
      </c>
      <c r="E183" s="5" t="s">
        <v>154</v>
      </c>
      <c r="F183" s="5" t="s">
        <v>70</v>
      </c>
      <c r="G183" s="5" t="s">
        <v>152</v>
      </c>
      <c r="H183" s="5">
        <v>4</v>
      </c>
      <c r="I183" s="5">
        <v>3</v>
      </c>
      <c r="J183" s="5">
        <v>4</v>
      </c>
      <c r="K183" s="5">
        <v>2</v>
      </c>
      <c r="L183" s="5">
        <v>4</v>
      </c>
      <c r="M183" s="5">
        <v>5</v>
      </c>
      <c r="N183" s="5">
        <v>4</v>
      </c>
      <c r="O183" s="5">
        <v>4</v>
      </c>
      <c r="P183" s="5">
        <v>4</v>
      </c>
      <c r="Q183" s="5">
        <v>1</v>
      </c>
      <c r="R183" s="5">
        <v>3</v>
      </c>
      <c r="S183" s="5">
        <v>3</v>
      </c>
      <c r="T183" s="5">
        <v>1</v>
      </c>
      <c r="U183" s="5">
        <v>4</v>
      </c>
      <c r="V183" s="5"/>
      <c r="W183" s="5" t="s">
        <v>48</v>
      </c>
      <c r="X183" s="5" t="s">
        <v>136</v>
      </c>
      <c r="Y183" s="5"/>
      <c r="Z183" s="5"/>
      <c r="AA183" s="5" t="s">
        <v>724</v>
      </c>
      <c r="AB183" s="5">
        <v>1</v>
      </c>
      <c r="AC183" s="5" t="s">
        <v>851</v>
      </c>
      <c r="AD183" s="5" t="s">
        <v>1024</v>
      </c>
      <c r="AE183" s="5" t="s">
        <v>1051</v>
      </c>
      <c r="AF183" s="5">
        <v>5</v>
      </c>
      <c r="AG183" s="5" t="s">
        <v>1071</v>
      </c>
      <c r="AU183" s="7"/>
    </row>
    <row r="184" spans="1:47" ht="18.5" thickBot="1" x14ac:dyDescent="0.6">
      <c r="A184" s="4">
        <v>45426.7659375</v>
      </c>
      <c r="B184" s="5" t="s">
        <v>35</v>
      </c>
      <c r="C184" s="5" t="s">
        <v>36</v>
      </c>
      <c r="D184" s="5" t="s">
        <v>103</v>
      </c>
      <c r="E184" s="5" t="s">
        <v>103</v>
      </c>
      <c r="F184" s="5" t="s">
        <v>70</v>
      </c>
      <c r="G184" s="5" t="s">
        <v>58</v>
      </c>
      <c r="H184" s="5">
        <v>4</v>
      </c>
      <c r="I184" s="5">
        <v>4</v>
      </c>
      <c r="J184" s="5">
        <v>4</v>
      </c>
      <c r="K184" s="5">
        <v>3</v>
      </c>
      <c r="L184" s="5">
        <v>3</v>
      </c>
      <c r="M184" s="5">
        <v>3</v>
      </c>
      <c r="N184" s="5">
        <v>3</v>
      </c>
      <c r="O184" s="5">
        <v>3</v>
      </c>
      <c r="P184" s="5">
        <v>3</v>
      </c>
      <c r="Q184" s="5">
        <v>3</v>
      </c>
      <c r="R184" s="5">
        <v>3</v>
      </c>
      <c r="S184" s="5">
        <v>3</v>
      </c>
      <c r="T184" s="5">
        <v>3</v>
      </c>
      <c r="U184" s="5">
        <v>3</v>
      </c>
      <c r="V184" s="5"/>
      <c r="W184" s="5"/>
      <c r="X184" s="5" t="s">
        <v>40</v>
      </c>
      <c r="Y184" s="5"/>
      <c r="Z184" s="5"/>
      <c r="AA184" s="5" t="s">
        <v>711</v>
      </c>
      <c r="AB184" s="5">
        <v>3</v>
      </c>
      <c r="AC184" s="5"/>
      <c r="AD184" s="5" t="s">
        <v>1024</v>
      </c>
      <c r="AE184" s="5" t="s">
        <v>1051</v>
      </c>
      <c r="AF184" s="5">
        <v>3</v>
      </c>
      <c r="AG184" s="5" t="s">
        <v>1066</v>
      </c>
      <c r="AU184" s="7"/>
    </row>
    <row r="185" spans="1:47" ht="18.5" thickBot="1" x14ac:dyDescent="0.6">
      <c r="A185" s="4">
        <v>45426.770775462966</v>
      </c>
      <c r="B185" s="5" t="s">
        <v>35</v>
      </c>
      <c r="C185" s="5" t="s">
        <v>36</v>
      </c>
      <c r="D185" s="5" t="s">
        <v>293</v>
      </c>
      <c r="E185" s="5" t="s">
        <v>293</v>
      </c>
      <c r="F185" s="5" t="s">
        <v>104</v>
      </c>
      <c r="G185" s="5" t="s">
        <v>58</v>
      </c>
      <c r="H185" s="5">
        <v>5</v>
      </c>
      <c r="I185" s="5">
        <v>5</v>
      </c>
      <c r="J185" s="5">
        <v>5</v>
      </c>
      <c r="K185" s="5">
        <v>2</v>
      </c>
      <c r="L185" s="5">
        <v>4</v>
      </c>
      <c r="M185" s="5">
        <v>5</v>
      </c>
      <c r="N185" s="5">
        <v>2</v>
      </c>
      <c r="O185" s="5">
        <v>4</v>
      </c>
      <c r="P185" s="5">
        <v>3</v>
      </c>
      <c r="Q185" s="5">
        <v>4</v>
      </c>
      <c r="R185" s="5">
        <v>4</v>
      </c>
      <c r="S185" s="5">
        <v>4</v>
      </c>
      <c r="T185" s="5">
        <v>1</v>
      </c>
      <c r="U185" s="5">
        <v>3</v>
      </c>
      <c r="V185" s="5"/>
      <c r="W185" s="5" t="s">
        <v>100</v>
      </c>
      <c r="X185" s="5" t="s">
        <v>82</v>
      </c>
      <c r="Y185" s="5"/>
      <c r="Z185" s="5"/>
      <c r="AA185" s="5" t="s">
        <v>729</v>
      </c>
      <c r="AB185" s="5">
        <v>2</v>
      </c>
      <c r="AC185" s="5" t="s">
        <v>852</v>
      </c>
      <c r="AD185" s="5" t="s">
        <v>1024</v>
      </c>
      <c r="AE185" s="5" t="s">
        <v>1051</v>
      </c>
      <c r="AF185" s="5">
        <v>4</v>
      </c>
      <c r="AG185" s="5" t="s">
        <v>1066</v>
      </c>
      <c r="AU185" s="7"/>
    </row>
    <row r="186" spans="1:47" ht="38" thickBot="1" x14ac:dyDescent="0.6">
      <c r="A186" s="4">
        <v>45426.780740740738</v>
      </c>
      <c r="B186" s="5" t="s">
        <v>35</v>
      </c>
      <c r="C186" s="5" t="s">
        <v>36</v>
      </c>
      <c r="D186" s="5" t="s">
        <v>223</v>
      </c>
      <c r="E186" s="5" t="s">
        <v>103</v>
      </c>
      <c r="F186" s="5" t="s">
        <v>70</v>
      </c>
      <c r="G186" s="5" t="s">
        <v>58</v>
      </c>
      <c r="H186" s="5">
        <v>3</v>
      </c>
      <c r="I186" s="5">
        <v>3</v>
      </c>
      <c r="J186" s="5">
        <v>3</v>
      </c>
      <c r="K186" s="5">
        <v>3</v>
      </c>
      <c r="L186" s="5">
        <v>3</v>
      </c>
      <c r="M186" s="5">
        <v>3</v>
      </c>
      <c r="N186" s="5">
        <v>3</v>
      </c>
      <c r="O186" s="5">
        <v>3</v>
      </c>
      <c r="P186" s="5">
        <v>3</v>
      </c>
      <c r="Q186" s="5">
        <v>3</v>
      </c>
      <c r="R186" s="5">
        <v>3</v>
      </c>
      <c r="S186" s="5">
        <v>3</v>
      </c>
      <c r="T186" s="5">
        <v>3</v>
      </c>
      <c r="U186" s="5">
        <v>3</v>
      </c>
      <c r="V186" s="5"/>
      <c r="W186" s="5"/>
      <c r="X186" s="5" t="s">
        <v>40</v>
      </c>
      <c r="Y186" s="5"/>
      <c r="Z186" s="5"/>
      <c r="AA186" s="5" t="s">
        <v>711</v>
      </c>
      <c r="AB186" s="5">
        <v>3</v>
      </c>
      <c r="AC186" s="5" t="s">
        <v>788</v>
      </c>
      <c r="AD186" s="5" t="s">
        <v>1024</v>
      </c>
      <c r="AE186" s="5" t="s">
        <v>1051</v>
      </c>
      <c r="AF186" s="5">
        <v>2</v>
      </c>
      <c r="AG186" s="5" t="s">
        <v>1078</v>
      </c>
      <c r="AU186" s="7"/>
    </row>
    <row r="187" spans="1:47" ht="25.5" thickBot="1" x14ac:dyDescent="0.6">
      <c r="A187" s="4">
        <v>45426.817499999997</v>
      </c>
      <c r="B187" s="5" t="s">
        <v>35</v>
      </c>
      <c r="C187" s="5" t="s">
        <v>36</v>
      </c>
      <c r="D187" s="5" t="s">
        <v>289</v>
      </c>
      <c r="E187" s="5" t="s">
        <v>103</v>
      </c>
      <c r="F187" s="5" t="s">
        <v>58</v>
      </c>
      <c r="G187" s="5" t="s">
        <v>58</v>
      </c>
      <c r="H187" s="5">
        <v>3</v>
      </c>
      <c r="I187" s="5">
        <v>4</v>
      </c>
      <c r="J187" s="5">
        <v>4</v>
      </c>
      <c r="K187" s="5">
        <v>2</v>
      </c>
      <c r="L187" s="5">
        <v>4</v>
      </c>
      <c r="M187" s="5">
        <v>3</v>
      </c>
      <c r="N187" s="5">
        <v>2</v>
      </c>
      <c r="O187" s="5">
        <v>3</v>
      </c>
      <c r="P187" s="5">
        <v>3</v>
      </c>
      <c r="Q187" s="5">
        <v>4</v>
      </c>
      <c r="R187" s="5">
        <v>3</v>
      </c>
      <c r="S187" s="5">
        <v>2</v>
      </c>
      <c r="T187" s="5">
        <v>3</v>
      </c>
      <c r="U187" s="5">
        <v>2</v>
      </c>
      <c r="V187" s="5"/>
      <c r="W187" s="5" t="s">
        <v>60</v>
      </c>
      <c r="X187" s="5" t="s">
        <v>59</v>
      </c>
      <c r="Y187" s="5"/>
      <c r="Z187" s="5"/>
      <c r="AA187" s="5" t="s">
        <v>723</v>
      </c>
      <c r="AB187" s="5">
        <v>3</v>
      </c>
      <c r="AC187" s="5" t="s">
        <v>853</v>
      </c>
      <c r="AD187" s="5" t="s">
        <v>1024</v>
      </c>
      <c r="AE187" s="5" t="s">
        <v>1051</v>
      </c>
      <c r="AF187" s="5">
        <v>2</v>
      </c>
      <c r="AG187" s="5" t="s">
        <v>1079</v>
      </c>
      <c r="AU187" s="7"/>
    </row>
    <row r="188" spans="1:47" ht="50.5" thickBot="1" x14ac:dyDescent="0.6">
      <c r="A188" s="4">
        <v>45426.821458333332</v>
      </c>
      <c r="B188" s="5" t="s">
        <v>35</v>
      </c>
      <c r="C188" s="5" t="s">
        <v>36</v>
      </c>
      <c r="D188" s="5" t="s">
        <v>294</v>
      </c>
      <c r="E188" s="5" t="s">
        <v>228</v>
      </c>
      <c r="F188" s="5" t="s">
        <v>70</v>
      </c>
      <c r="G188" s="5" t="s">
        <v>58</v>
      </c>
      <c r="H188" s="5">
        <v>4</v>
      </c>
      <c r="I188" s="5">
        <v>4</v>
      </c>
      <c r="J188" s="5">
        <v>4</v>
      </c>
      <c r="K188" s="5">
        <v>2</v>
      </c>
      <c r="L188" s="5">
        <v>3</v>
      </c>
      <c r="M188" s="5">
        <v>3</v>
      </c>
      <c r="N188" s="5">
        <v>3</v>
      </c>
      <c r="O188" s="5">
        <v>4</v>
      </c>
      <c r="P188" s="5">
        <v>4</v>
      </c>
      <c r="Q188" s="5">
        <v>3</v>
      </c>
      <c r="R188" s="5">
        <v>3</v>
      </c>
      <c r="S188" s="5">
        <v>3</v>
      </c>
      <c r="T188" s="5">
        <v>3</v>
      </c>
      <c r="U188" s="5">
        <v>3</v>
      </c>
      <c r="V188" s="5"/>
      <c r="W188" s="5"/>
      <c r="X188" s="5"/>
      <c r="Y188" s="5" t="s">
        <v>40</v>
      </c>
      <c r="Z188" s="5"/>
      <c r="AA188" s="5" t="s">
        <v>711</v>
      </c>
      <c r="AB188" s="5">
        <v>3</v>
      </c>
      <c r="AC188" s="5" t="s">
        <v>812</v>
      </c>
      <c r="AD188" s="5" t="s">
        <v>1024</v>
      </c>
      <c r="AE188" s="5" t="s">
        <v>1051</v>
      </c>
      <c r="AF188" s="5">
        <v>4</v>
      </c>
      <c r="AG188" s="5" t="s">
        <v>1071</v>
      </c>
      <c r="AU188" s="7"/>
    </row>
    <row r="189" spans="1:47" ht="25.5" thickBot="1" x14ac:dyDescent="0.6">
      <c r="A189" s="4">
        <v>45426.84103009259</v>
      </c>
      <c r="B189" s="5" t="s">
        <v>35</v>
      </c>
      <c r="C189" s="5" t="s">
        <v>36</v>
      </c>
      <c r="D189" s="5" t="s">
        <v>289</v>
      </c>
      <c r="E189" s="5" t="s">
        <v>103</v>
      </c>
      <c r="F189" s="5" t="s">
        <v>58</v>
      </c>
      <c r="G189" s="5" t="s">
        <v>58</v>
      </c>
      <c r="H189" s="5">
        <v>4</v>
      </c>
      <c r="I189" s="5">
        <v>4</v>
      </c>
      <c r="J189" s="5">
        <v>4</v>
      </c>
      <c r="K189" s="5">
        <v>4</v>
      </c>
      <c r="L189" s="5">
        <v>4</v>
      </c>
      <c r="M189" s="5">
        <v>3</v>
      </c>
      <c r="N189" s="5">
        <v>3</v>
      </c>
      <c r="O189" s="5">
        <v>3</v>
      </c>
      <c r="P189" s="5">
        <v>4</v>
      </c>
      <c r="Q189" s="5">
        <v>3</v>
      </c>
      <c r="R189" s="5">
        <v>3</v>
      </c>
      <c r="S189" s="5">
        <v>4</v>
      </c>
      <c r="T189" s="5">
        <v>4</v>
      </c>
      <c r="U189" s="5">
        <v>4</v>
      </c>
      <c r="V189" s="5"/>
      <c r="W189" s="5"/>
      <c r="X189" s="5" t="s">
        <v>40</v>
      </c>
      <c r="Y189" s="5"/>
      <c r="Z189" s="5"/>
      <c r="AA189" s="5" t="s">
        <v>711</v>
      </c>
      <c r="AB189" s="5">
        <v>3</v>
      </c>
      <c r="AC189" s="5"/>
      <c r="AD189" s="5" t="s">
        <v>1024</v>
      </c>
      <c r="AE189" s="5" t="s">
        <v>1051</v>
      </c>
      <c r="AF189" s="5">
        <v>5</v>
      </c>
      <c r="AG189" s="5" t="s">
        <v>1071</v>
      </c>
      <c r="AU189" s="7"/>
    </row>
    <row r="190" spans="1:47" ht="50.5" thickBot="1" x14ac:dyDescent="0.6">
      <c r="A190" s="4">
        <v>45426.912118055552</v>
      </c>
      <c r="B190" s="5" t="s">
        <v>35</v>
      </c>
      <c r="C190" s="5" t="s">
        <v>36</v>
      </c>
      <c r="D190" s="5" t="s">
        <v>144</v>
      </c>
      <c r="E190" s="5" t="s">
        <v>103</v>
      </c>
      <c r="F190" s="5" t="s">
        <v>57</v>
      </c>
      <c r="G190" s="5" t="s">
        <v>58</v>
      </c>
      <c r="H190" s="5">
        <v>4</v>
      </c>
      <c r="I190" s="5">
        <v>3</v>
      </c>
      <c r="J190" s="5">
        <v>4</v>
      </c>
      <c r="K190" s="5">
        <v>3</v>
      </c>
      <c r="L190" s="5">
        <v>4</v>
      </c>
      <c r="M190" s="5">
        <v>4</v>
      </c>
      <c r="N190" s="5">
        <v>3</v>
      </c>
      <c r="O190" s="5">
        <v>4</v>
      </c>
      <c r="P190" s="5">
        <v>3</v>
      </c>
      <c r="Q190" s="5">
        <v>3</v>
      </c>
      <c r="R190" s="5">
        <v>4</v>
      </c>
      <c r="S190" s="5">
        <v>4</v>
      </c>
      <c r="T190" s="5">
        <v>3</v>
      </c>
      <c r="U190" s="5">
        <v>3</v>
      </c>
      <c r="V190" s="5"/>
      <c r="W190" s="5"/>
      <c r="X190" s="5" t="s">
        <v>40</v>
      </c>
      <c r="Y190" s="5"/>
      <c r="Z190" s="5"/>
      <c r="AA190" s="5" t="s">
        <v>728</v>
      </c>
      <c r="AB190" s="5">
        <v>4</v>
      </c>
      <c r="AC190" s="5" t="s">
        <v>824</v>
      </c>
      <c r="AD190" s="5" t="s">
        <v>1024</v>
      </c>
      <c r="AE190" s="5" t="s">
        <v>1051</v>
      </c>
      <c r="AF190" s="5">
        <v>4</v>
      </c>
      <c r="AG190" s="5" t="s">
        <v>1071</v>
      </c>
      <c r="AU190" s="7"/>
    </row>
    <row r="191" spans="1:47" ht="50.5" thickBot="1" x14ac:dyDescent="0.6">
      <c r="A191" s="4">
        <v>45427.354988425926</v>
      </c>
      <c r="B191" s="5" t="s">
        <v>35</v>
      </c>
      <c r="C191" s="5" t="s">
        <v>36</v>
      </c>
      <c r="D191" s="5" t="s">
        <v>144</v>
      </c>
      <c r="E191" s="5" t="s">
        <v>182</v>
      </c>
      <c r="F191" s="5" t="s">
        <v>46</v>
      </c>
      <c r="G191" s="5" t="s">
        <v>58</v>
      </c>
      <c r="H191" s="5">
        <v>5</v>
      </c>
      <c r="I191" s="5">
        <v>4</v>
      </c>
      <c r="J191" s="5">
        <v>4</v>
      </c>
      <c r="K191" s="5">
        <v>5</v>
      </c>
      <c r="L191" s="5">
        <v>4</v>
      </c>
      <c r="M191" s="5">
        <v>4</v>
      </c>
      <c r="N191" s="5">
        <v>4</v>
      </c>
      <c r="O191" s="5">
        <v>4</v>
      </c>
      <c r="P191" s="5">
        <v>4</v>
      </c>
      <c r="Q191" s="5">
        <v>2</v>
      </c>
      <c r="R191" s="5">
        <v>4</v>
      </c>
      <c r="S191" s="5">
        <v>3</v>
      </c>
      <c r="T191" s="5">
        <v>4</v>
      </c>
      <c r="U191" s="5">
        <v>4</v>
      </c>
      <c r="V191" s="5"/>
      <c r="W191" s="5"/>
      <c r="X191" s="5" t="s">
        <v>40</v>
      </c>
      <c r="Y191" s="5"/>
      <c r="Z191" s="5"/>
      <c r="AA191" s="5" t="s">
        <v>724</v>
      </c>
      <c r="AB191" s="5">
        <v>3</v>
      </c>
      <c r="AC191" s="5" t="s">
        <v>801</v>
      </c>
      <c r="AD191" s="5" t="s">
        <v>1024</v>
      </c>
      <c r="AE191" s="5" t="s">
        <v>1051</v>
      </c>
      <c r="AF191" s="5">
        <v>3</v>
      </c>
      <c r="AG191" s="5" t="s">
        <v>1068</v>
      </c>
      <c r="AU191" s="7"/>
    </row>
    <row r="192" spans="1:47" ht="63" thickBot="1" x14ac:dyDescent="0.6">
      <c r="A192" s="4">
        <v>45427.395891203705</v>
      </c>
      <c r="B192" s="5" t="s">
        <v>35</v>
      </c>
      <c r="C192" s="5" t="s">
        <v>36</v>
      </c>
      <c r="D192" s="5" t="s">
        <v>295</v>
      </c>
      <c r="E192" s="5" t="s">
        <v>296</v>
      </c>
      <c r="F192" s="5" t="s">
        <v>225</v>
      </c>
      <c r="G192" s="5" t="s">
        <v>46</v>
      </c>
      <c r="H192" s="5">
        <v>5</v>
      </c>
      <c r="I192" s="5">
        <v>5</v>
      </c>
      <c r="J192" s="5">
        <v>4</v>
      </c>
      <c r="K192" s="5">
        <v>4</v>
      </c>
      <c r="L192" s="5">
        <v>4</v>
      </c>
      <c r="M192" s="5">
        <v>5</v>
      </c>
      <c r="N192" s="5">
        <v>4</v>
      </c>
      <c r="O192" s="5">
        <v>4</v>
      </c>
      <c r="P192" s="5">
        <v>3</v>
      </c>
      <c r="Q192" s="5">
        <v>3</v>
      </c>
      <c r="R192" s="5">
        <v>3</v>
      </c>
      <c r="S192" s="5">
        <v>4</v>
      </c>
      <c r="T192" s="5">
        <v>4</v>
      </c>
      <c r="U192" s="5">
        <v>5</v>
      </c>
      <c r="V192" s="5" t="s">
        <v>81</v>
      </c>
      <c r="W192" s="5" t="s">
        <v>48</v>
      </c>
      <c r="X192" s="5" t="s">
        <v>59</v>
      </c>
      <c r="Y192" s="5"/>
      <c r="Z192" s="5"/>
      <c r="AA192" s="5" t="s">
        <v>724</v>
      </c>
      <c r="AB192" s="5">
        <v>4</v>
      </c>
      <c r="AC192" s="5" t="s">
        <v>854</v>
      </c>
      <c r="AD192" s="5" t="s">
        <v>1024</v>
      </c>
      <c r="AE192" s="5" t="s">
        <v>1051</v>
      </c>
      <c r="AF192" s="5">
        <v>4</v>
      </c>
      <c r="AG192" s="5" t="s">
        <v>1074</v>
      </c>
      <c r="AU192" s="7"/>
    </row>
    <row r="193" spans="1:47" ht="38" thickBot="1" x14ac:dyDescent="0.6">
      <c r="A193" s="4">
        <v>45427.411296296297</v>
      </c>
      <c r="B193" s="5" t="s">
        <v>35</v>
      </c>
      <c r="C193" s="5" t="s">
        <v>36</v>
      </c>
      <c r="D193" s="5" t="s">
        <v>223</v>
      </c>
      <c r="E193" s="5" t="s">
        <v>103</v>
      </c>
      <c r="F193" s="5" t="s">
        <v>70</v>
      </c>
      <c r="G193" s="5" t="s">
        <v>58</v>
      </c>
      <c r="H193" s="5">
        <v>5</v>
      </c>
      <c r="I193" s="5">
        <v>3</v>
      </c>
      <c r="J193" s="5">
        <v>4</v>
      </c>
      <c r="K193" s="5">
        <v>2</v>
      </c>
      <c r="L193" s="5">
        <v>5</v>
      </c>
      <c r="M193" s="5">
        <v>4</v>
      </c>
      <c r="N193" s="5">
        <v>3</v>
      </c>
      <c r="O193" s="5">
        <v>4</v>
      </c>
      <c r="P193" s="5">
        <v>3</v>
      </c>
      <c r="Q193" s="5">
        <v>4</v>
      </c>
      <c r="R193" s="5">
        <v>4</v>
      </c>
      <c r="S193" s="5">
        <v>3</v>
      </c>
      <c r="T193" s="5">
        <v>3</v>
      </c>
      <c r="U193" s="5">
        <v>3</v>
      </c>
      <c r="V193" s="5"/>
      <c r="W193" s="5" t="s">
        <v>81</v>
      </c>
      <c r="X193" s="5"/>
      <c r="Y193" s="5" t="s">
        <v>156</v>
      </c>
      <c r="Z193" s="5"/>
      <c r="AA193" s="5" t="s">
        <v>732</v>
      </c>
      <c r="AB193" s="5">
        <v>3</v>
      </c>
      <c r="AC193" s="5" t="s">
        <v>797</v>
      </c>
      <c r="AD193" s="5" t="s">
        <v>1024</v>
      </c>
      <c r="AE193" s="5" t="s">
        <v>1051</v>
      </c>
      <c r="AF193" s="5">
        <v>5</v>
      </c>
      <c r="AG193" s="5" t="s">
        <v>1071</v>
      </c>
      <c r="AU193" s="7"/>
    </row>
    <row r="194" spans="1:47" ht="63" thickBot="1" x14ac:dyDescent="0.6">
      <c r="A194" s="4">
        <v>45427.411874999998</v>
      </c>
      <c r="B194" s="5" t="s">
        <v>35</v>
      </c>
      <c r="C194" s="5" t="s">
        <v>36</v>
      </c>
      <c r="D194" s="5" t="s">
        <v>297</v>
      </c>
      <c r="E194" s="5" t="s">
        <v>298</v>
      </c>
      <c r="F194" s="5" t="s">
        <v>299</v>
      </c>
      <c r="G194" s="5" t="s">
        <v>300</v>
      </c>
      <c r="H194" s="5">
        <v>4</v>
      </c>
      <c r="I194" s="5">
        <v>5</v>
      </c>
      <c r="J194" s="5">
        <v>4</v>
      </c>
      <c r="K194" s="5">
        <v>3</v>
      </c>
      <c r="L194" s="5">
        <v>3</v>
      </c>
      <c r="M194" s="5">
        <v>4</v>
      </c>
      <c r="N194" s="5">
        <v>4</v>
      </c>
      <c r="O194" s="5">
        <v>5</v>
      </c>
      <c r="P194" s="5">
        <v>3</v>
      </c>
      <c r="Q194" s="5">
        <v>5</v>
      </c>
      <c r="R194" s="5">
        <v>3</v>
      </c>
      <c r="S194" s="5">
        <v>4</v>
      </c>
      <c r="T194" s="5">
        <v>4</v>
      </c>
      <c r="U194" s="5">
        <v>2</v>
      </c>
      <c r="V194" s="5"/>
      <c r="W194" s="5" t="s">
        <v>81</v>
      </c>
      <c r="X194" s="5" t="s">
        <v>156</v>
      </c>
      <c r="Y194" s="5"/>
      <c r="Z194" s="5"/>
      <c r="AA194" s="5" t="s">
        <v>700</v>
      </c>
      <c r="AB194" s="5">
        <v>4</v>
      </c>
      <c r="AC194" s="5" t="s">
        <v>855</v>
      </c>
      <c r="AD194" s="5" t="s">
        <v>1024</v>
      </c>
      <c r="AE194" s="5" t="s">
        <v>1051</v>
      </c>
      <c r="AF194" s="5">
        <v>4</v>
      </c>
      <c r="AG194" s="5" t="s">
        <v>1091</v>
      </c>
      <c r="AU194" s="7"/>
    </row>
    <row r="195" spans="1:47" ht="38" thickBot="1" x14ac:dyDescent="0.6">
      <c r="A195" s="4">
        <v>45427.420439814814</v>
      </c>
      <c r="B195" s="5" t="s">
        <v>35</v>
      </c>
      <c r="C195" s="5" t="s">
        <v>36</v>
      </c>
      <c r="D195" s="5" t="s">
        <v>301</v>
      </c>
      <c r="E195" s="5" t="s">
        <v>302</v>
      </c>
      <c r="F195" s="5" t="s">
        <v>70</v>
      </c>
      <c r="G195" s="5" t="s">
        <v>179</v>
      </c>
      <c r="H195" s="5">
        <v>5</v>
      </c>
      <c r="I195" s="5">
        <v>4</v>
      </c>
      <c r="J195" s="5">
        <v>4</v>
      </c>
      <c r="K195" s="5">
        <v>3</v>
      </c>
      <c r="L195" s="5">
        <v>3</v>
      </c>
      <c r="M195" s="5">
        <v>4</v>
      </c>
      <c r="N195" s="5">
        <v>4</v>
      </c>
      <c r="O195" s="5">
        <v>4</v>
      </c>
      <c r="P195" s="5">
        <v>3</v>
      </c>
      <c r="Q195" s="5">
        <v>2</v>
      </c>
      <c r="R195" s="5">
        <v>3</v>
      </c>
      <c r="S195" s="5">
        <v>3</v>
      </c>
      <c r="T195" s="5">
        <v>3</v>
      </c>
      <c r="U195" s="5">
        <v>3</v>
      </c>
      <c r="V195" s="5"/>
      <c r="W195" s="5" t="s">
        <v>49</v>
      </c>
      <c r="X195" s="5" t="s">
        <v>95</v>
      </c>
      <c r="Y195" s="5"/>
      <c r="Z195" s="5"/>
      <c r="AA195" s="5" t="s">
        <v>724</v>
      </c>
      <c r="AB195" s="5">
        <v>3</v>
      </c>
      <c r="AC195" s="5"/>
      <c r="AD195" s="5" t="s">
        <v>1024</v>
      </c>
      <c r="AE195" s="5" t="s">
        <v>1051</v>
      </c>
      <c r="AF195" s="5">
        <v>4</v>
      </c>
      <c r="AG195" s="5" t="s">
        <v>1066</v>
      </c>
      <c r="AU195" s="7"/>
    </row>
    <row r="196" spans="1:47" ht="18.5" thickBot="1" x14ac:dyDescent="0.6">
      <c r="A196" s="4">
        <v>45427.423703703702</v>
      </c>
      <c r="B196" s="5" t="s">
        <v>35</v>
      </c>
      <c r="C196" s="5" t="s">
        <v>36</v>
      </c>
      <c r="D196" s="5" t="s">
        <v>103</v>
      </c>
      <c r="E196" s="5" t="s">
        <v>103</v>
      </c>
      <c r="F196" s="5" t="s">
        <v>58</v>
      </c>
      <c r="G196" s="5" t="s">
        <v>58</v>
      </c>
      <c r="H196" s="5">
        <v>4</v>
      </c>
      <c r="I196" s="5">
        <v>4</v>
      </c>
      <c r="J196" s="5">
        <v>4</v>
      </c>
      <c r="K196" s="5">
        <v>2</v>
      </c>
      <c r="L196" s="5">
        <v>3</v>
      </c>
      <c r="M196" s="5">
        <v>2</v>
      </c>
      <c r="N196" s="5">
        <v>2</v>
      </c>
      <c r="O196" s="5">
        <v>3</v>
      </c>
      <c r="P196" s="5">
        <v>2</v>
      </c>
      <c r="Q196" s="5">
        <v>2</v>
      </c>
      <c r="R196" s="5">
        <v>3</v>
      </c>
      <c r="S196" s="5">
        <v>2</v>
      </c>
      <c r="T196" s="5">
        <v>2</v>
      </c>
      <c r="U196" s="5">
        <v>2</v>
      </c>
      <c r="V196" s="5"/>
      <c r="W196" s="5" t="s">
        <v>60</v>
      </c>
      <c r="X196" s="5" t="s">
        <v>59</v>
      </c>
      <c r="Y196" s="5"/>
      <c r="Z196" s="5"/>
      <c r="AA196" s="5" t="s">
        <v>711</v>
      </c>
      <c r="AB196" s="5">
        <v>2</v>
      </c>
      <c r="AC196" s="5" t="s">
        <v>788</v>
      </c>
      <c r="AD196" s="5" t="s">
        <v>1024</v>
      </c>
      <c r="AE196" s="5" t="s">
        <v>1051</v>
      </c>
      <c r="AF196" s="5">
        <v>2</v>
      </c>
      <c r="AG196" s="5" t="s">
        <v>1071</v>
      </c>
      <c r="AU196" s="7"/>
    </row>
    <row r="197" spans="1:47" ht="38" thickBot="1" x14ac:dyDescent="0.6">
      <c r="A197" s="4">
        <v>45427.445590277777</v>
      </c>
      <c r="B197" s="5" t="s">
        <v>35</v>
      </c>
      <c r="C197" s="5" t="s">
        <v>36</v>
      </c>
      <c r="D197" s="5" t="s">
        <v>197</v>
      </c>
      <c r="E197" s="5" t="s">
        <v>198</v>
      </c>
      <c r="F197" s="5" t="s">
        <v>58</v>
      </c>
      <c r="G197" s="5" t="s">
        <v>303</v>
      </c>
      <c r="H197" s="5">
        <v>5</v>
      </c>
      <c r="I197" s="5">
        <v>4</v>
      </c>
      <c r="J197" s="5">
        <v>4</v>
      </c>
      <c r="K197" s="5">
        <v>4</v>
      </c>
      <c r="L197" s="5">
        <v>4</v>
      </c>
      <c r="M197" s="5">
        <v>4</v>
      </c>
      <c r="N197" s="5">
        <v>3</v>
      </c>
      <c r="O197" s="5">
        <v>4</v>
      </c>
      <c r="P197" s="5">
        <v>3</v>
      </c>
      <c r="Q197" s="5">
        <v>4</v>
      </c>
      <c r="R197" s="5">
        <v>4</v>
      </c>
      <c r="S197" s="5">
        <v>3</v>
      </c>
      <c r="T197" s="5">
        <v>3</v>
      </c>
      <c r="U197" s="5">
        <v>4</v>
      </c>
      <c r="V197" s="5"/>
      <c r="W197" s="5" t="s">
        <v>60</v>
      </c>
      <c r="X197" s="5" t="s">
        <v>50</v>
      </c>
      <c r="Y197" s="5" t="s">
        <v>63</v>
      </c>
      <c r="Z197" s="5"/>
      <c r="AA197" s="5" t="s">
        <v>711</v>
      </c>
      <c r="AB197" s="5">
        <v>3</v>
      </c>
      <c r="AC197" s="5" t="s">
        <v>855</v>
      </c>
      <c r="AD197" s="5" t="s">
        <v>1024</v>
      </c>
      <c r="AE197" s="5" t="s">
        <v>1051</v>
      </c>
      <c r="AF197" s="5">
        <v>4</v>
      </c>
      <c r="AG197" s="5" t="s">
        <v>1076</v>
      </c>
      <c r="AU197" s="7"/>
    </row>
    <row r="198" spans="1:47" ht="25.5" thickBot="1" x14ac:dyDescent="0.6">
      <c r="A198" s="4">
        <v>45427.516134259262</v>
      </c>
      <c r="B198" s="5" t="s">
        <v>35</v>
      </c>
      <c r="C198" s="5" t="s">
        <v>36</v>
      </c>
      <c r="D198" s="5" t="s">
        <v>197</v>
      </c>
      <c r="E198" s="5" t="s">
        <v>103</v>
      </c>
      <c r="F198" s="5" t="s">
        <v>58</v>
      </c>
      <c r="G198" s="5" t="s">
        <v>58</v>
      </c>
      <c r="H198" s="5">
        <v>5</v>
      </c>
      <c r="I198" s="5">
        <v>4</v>
      </c>
      <c r="J198" s="5">
        <v>5</v>
      </c>
      <c r="K198" s="5">
        <v>5</v>
      </c>
      <c r="L198" s="5">
        <v>5</v>
      </c>
      <c r="M198" s="5">
        <v>4</v>
      </c>
      <c r="N198" s="5">
        <v>4</v>
      </c>
      <c r="O198" s="5">
        <v>4</v>
      </c>
      <c r="P198" s="5">
        <v>4</v>
      </c>
      <c r="Q198" s="5">
        <v>4</v>
      </c>
      <c r="R198" s="5">
        <v>4</v>
      </c>
      <c r="S198" s="5">
        <v>4</v>
      </c>
      <c r="T198" s="5">
        <v>4</v>
      </c>
      <c r="U198" s="5">
        <v>4</v>
      </c>
      <c r="V198" s="5"/>
      <c r="W198" s="5"/>
      <c r="X198" s="5" t="s">
        <v>60</v>
      </c>
      <c r="Y198" s="5" t="s">
        <v>50</v>
      </c>
      <c r="Z198" s="5" t="s">
        <v>63</v>
      </c>
      <c r="AA198" s="5" t="s">
        <v>711</v>
      </c>
      <c r="AB198" s="5">
        <v>4</v>
      </c>
      <c r="AC198" s="5" t="s">
        <v>809</v>
      </c>
      <c r="AD198" s="5" t="s">
        <v>1024</v>
      </c>
      <c r="AE198" s="5" t="s">
        <v>1051</v>
      </c>
      <c r="AF198" s="5">
        <v>3</v>
      </c>
      <c r="AG198" s="5" t="s">
        <v>1080</v>
      </c>
      <c r="AU198" s="7"/>
    </row>
    <row r="199" spans="1:47" ht="25.5" thickBot="1" x14ac:dyDescent="0.6">
      <c r="A199" s="4">
        <v>45427.629803240743</v>
      </c>
      <c r="B199" s="5" t="s">
        <v>35</v>
      </c>
      <c r="C199" s="5" t="s">
        <v>36</v>
      </c>
      <c r="D199" s="5" t="s">
        <v>304</v>
      </c>
      <c r="E199" s="5" t="s">
        <v>305</v>
      </c>
      <c r="F199" s="5" t="s">
        <v>77</v>
      </c>
      <c r="G199" s="5" t="s">
        <v>58</v>
      </c>
      <c r="H199" s="5">
        <v>3</v>
      </c>
      <c r="I199" s="5">
        <v>3</v>
      </c>
      <c r="J199" s="5">
        <v>3</v>
      </c>
      <c r="K199" s="5">
        <v>2</v>
      </c>
      <c r="L199" s="5">
        <v>4</v>
      </c>
      <c r="M199" s="5">
        <v>3</v>
      </c>
      <c r="N199" s="5">
        <v>3</v>
      </c>
      <c r="O199" s="5">
        <v>3</v>
      </c>
      <c r="P199" s="5">
        <v>2</v>
      </c>
      <c r="Q199" s="5">
        <v>2</v>
      </c>
      <c r="R199" s="5">
        <v>3</v>
      </c>
      <c r="S199" s="5">
        <v>2</v>
      </c>
      <c r="T199" s="5">
        <v>2</v>
      </c>
      <c r="U199" s="5">
        <v>2</v>
      </c>
      <c r="V199" s="5" t="s">
        <v>81</v>
      </c>
      <c r="W199" s="5"/>
      <c r="X199" s="5" t="s">
        <v>156</v>
      </c>
      <c r="Y199" s="5"/>
      <c r="Z199" s="5"/>
      <c r="AA199" s="5" t="s">
        <v>711</v>
      </c>
      <c r="AB199" s="5">
        <v>3</v>
      </c>
      <c r="AC199" s="5" t="s">
        <v>780</v>
      </c>
      <c r="AD199" s="5" t="s">
        <v>1020</v>
      </c>
      <c r="AE199" s="5" t="s">
        <v>1051</v>
      </c>
      <c r="AF199" s="5">
        <v>4</v>
      </c>
      <c r="AG199" s="5" t="s">
        <v>1065</v>
      </c>
      <c r="AU199" s="7"/>
    </row>
    <row r="200" spans="1:47" ht="38" thickBot="1" x14ac:dyDescent="0.6">
      <c r="A200" s="4">
        <v>45427.642488425925</v>
      </c>
      <c r="B200" s="5" t="s">
        <v>35</v>
      </c>
      <c r="C200" s="5" t="s">
        <v>36</v>
      </c>
      <c r="D200" s="5" t="s">
        <v>306</v>
      </c>
      <c r="E200" s="5" t="s">
        <v>307</v>
      </c>
      <c r="F200" s="5" t="s">
        <v>58</v>
      </c>
      <c r="G200" s="5" t="s">
        <v>58</v>
      </c>
      <c r="H200" s="5">
        <v>5</v>
      </c>
      <c r="I200" s="5">
        <v>5</v>
      </c>
      <c r="J200" s="5">
        <v>4</v>
      </c>
      <c r="K200" s="5">
        <v>4</v>
      </c>
      <c r="L200" s="5">
        <v>3</v>
      </c>
      <c r="M200" s="5">
        <v>4</v>
      </c>
      <c r="N200" s="5">
        <v>3</v>
      </c>
      <c r="O200" s="5">
        <v>3</v>
      </c>
      <c r="P200" s="5">
        <v>3</v>
      </c>
      <c r="Q200" s="5">
        <v>3</v>
      </c>
      <c r="R200" s="5">
        <v>4</v>
      </c>
      <c r="S200" s="5">
        <v>3</v>
      </c>
      <c r="T200" s="5">
        <v>3</v>
      </c>
      <c r="U200" s="5">
        <v>4</v>
      </c>
      <c r="V200" s="5"/>
      <c r="W200" s="5"/>
      <c r="X200" s="5" t="s">
        <v>40</v>
      </c>
      <c r="Y200" s="5"/>
      <c r="Z200" s="5"/>
      <c r="AA200" s="5" t="s">
        <v>704</v>
      </c>
      <c r="AB200" s="5">
        <v>3</v>
      </c>
      <c r="AC200" s="5" t="s">
        <v>782</v>
      </c>
      <c r="AD200" s="5" t="s">
        <v>1020</v>
      </c>
      <c r="AE200" s="5" t="s">
        <v>1051</v>
      </c>
      <c r="AF200" s="5">
        <v>5</v>
      </c>
      <c r="AG200" s="5" t="s">
        <v>1068</v>
      </c>
      <c r="AU200" s="7"/>
    </row>
    <row r="201" spans="1:47" ht="38" thickBot="1" x14ac:dyDescent="0.6">
      <c r="A201" s="4">
        <v>45427.656944444447</v>
      </c>
      <c r="B201" s="5" t="s">
        <v>35</v>
      </c>
      <c r="C201" s="5" t="s">
        <v>36</v>
      </c>
      <c r="D201" s="5" t="s">
        <v>250</v>
      </c>
      <c r="E201" s="5" t="s">
        <v>183</v>
      </c>
      <c r="F201" s="5" t="s">
        <v>160</v>
      </c>
      <c r="G201" s="5" t="s">
        <v>58</v>
      </c>
      <c r="H201" s="5">
        <v>5</v>
      </c>
      <c r="I201" s="5">
        <v>4</v>
      </c>
      <c r="J201" s="5">
        <v>5</v>
      </c>
      <c r="K201" s="5">
        <v>4</v>
      </c>
      <c r="L201" s="5">
        <v>5</v>
      </c>
      <c r="M201" s="5">
        <v>4</v>
      </c>
      <c r="N201" s="5">
        <v>4</v>
      </c>
      <c r="O201" s="5">
        <v>4</v>
      </c>
      <c r="P201" s="5">
        <v>5</v>
      </c>
      <c r="Q201" s="5">
        <v>4</v>
      </c>
      <c r="R201" s="5">
        <v>4</v>
      </c>
      <c r="S201" s="5">
        <v>4</v>
      </c>
      <c r="T201" s="5">
        <v>4</v>
      </c>
      <c r="U201" s="5">
        <v>3</v>
      </c>
      <c r="V201" s="5"/>
      <c r="W201" s="5"/>
      <c r="X201" s="5" t="s">
        <v>40</v>
      </c>
      <c r="Y201" s="5"/>
      <c r="Z201" s="5"/>
      <c r="AA201" s="5" t="s">
        <v>717</v>
      </c>
      <c r="AB201" s="5">
        <v>2</v>
      </c>
      <c r="AC201" s="5" t="s">
        <v>809</v>
      </c>
      <c r="AD201" s="5" t="s">
        <v>1022</v>
      </c>
      <c r="AE201" s="5" t="s">
        <v>1051</v>
      </c>
      <c r="AF201" s="5">
        <v>4</v>
      </c>
      <c r="AG201" s="5" t="s">
        <v>1068</v>
      </c>
      <c r="AU201" s="7"/>
    </row>
    <row r="202" spans="1:47" ht="38" thickBot="1" x14ac:dyDescent="0.6">
      <c r="A202" s="4">
        <v>45427.664872685185</v>
      </c>
      <c r="B202" s="5" t="s">
        <v>35</v>
      </c>
      <c r="C202" s="5" t="s">
        <v>36</v>
      </c>
      <c r="D202" s="5" t="s">
        <v>279</v>
      </c>
      <c r="E202" s="5" t="s">
        <v>308</v>
      </c>
      <c r="F202" s="5" t="s">
        <v>58</v>
      </c>
      <c r="G202" s="5" t="s">
        <v>58</v>
      </c>
      <c r="H202" s="5">
        <v>4</v>
      </c>
      <c r="I202" s="5">
        <v>5</v>
      </c>
      <c r="J202" s="5">
        <v>4</v>
      </c>
      <c r="K202" s="5">
        <v>3</v>
      </c>
      <c r="L202" s="5">
        <v>4</v>
      </c>
      <c r="M202" s="5">
        <v>4</v>
      </c>
      <c r="N202" s="5">
        <v>4</v>
      </c>
      <c r="O202" s="5">
        <v>4</v>
      </c>
      <c r="P202" s="5">
        <v>4</v>
      </c>
      <c r="Q202" s="5">
        <v>5</v>
      </c>
      <c r="R202" s="5">
        <v>5</v>
      </c>
      <c r="S202" s="5">
        <v>4</v>
      </c>
      <c r="T202" s="5">
        <v>2</v>
      </c>
      <c r="U202" s="5">
        <v>2</v>
      </c>
      <c r="V202" s="5"/>
      <c r="W202" s="5"/>
      <c r="X202" s="5" t="s">
        <v>40</v>
      </c>
      <c r="Y202" s="5"/>
      <c r="Z202" s="5"/>
      <c r="AA202" s="5" t="s">
        <v>712</v>
      </c>
      <c r="AB202" s="5">
        <v>3</v>
      </c>
      <c r="AC202" s="5" t="s">
        <v>809</v>
      </c>
      <c r="AD202" s="5" t="s">
        <v>1024</v>
      </c>
      <c r="AE202" s="5" t="s">
        <v>1051</v>
      </c>
      <c r="AF202" s="5">
        <v>3</v>
      </c>
      <c r="AG202" s="5" t="s">
        <v>1080</v>
      </c>
      <c r="AU202" s="7"/>
    </row>
    <row r="203" spans="1:47" ht="38" thickBot="1" x14ac:dyDescent="0.6">
      <c r="A203" s="4">
        <v>45427.670266203706</v>
      </c>
      <c r="B203" s="5" t="s">
        <v>35</v>
      </c>
      <c r="C203" s="5" t="s">
        <v>36</v>
      </c>
      <c r="D203" s="5" t="s">
        <v>197</v>
      </c>
      <c r="E203" s="5" t="s">
        <v>103</v>
      </c>
      <c r="F203" s="5" t="s">
        <v>249</v>
      </c>
      <c r="G203" s="5" t="s">
        <v>58</v>
      </c>
      <c r="H203" s="5">
        <v>5</v>
      </c>
      <c r="I203" s="5">
        <v>5</v>
      </c>
      <c r="J203" s="5">
        <v>5</v>
      </c>
      <c r="K203" s="5">
        <v>5</v>
      </c>
      <c r="L203" s="5">
        <v>4</v>
      </c>
      <c r="M203" s="5">
        <v>5</v>
      </c>
      <c r="N203" s="5">
        <v>4</v>
      </c>
      <c r="O203" s="5">
        <v>5</v>
      </c>
      <c r="P203" s="5">
        <v>4</v>
      </c>
      <c r="Q203" s="5">
        <v>5</v>
      </c>
      <c r="R203" s="5">
        <v>3</v>
      </c>
      <c r="S203" s="5">
        <v>3</v>
      </c>
      <c r="T203" s="5">
        <v>4</v>
      </c>
      <c r="U203" s="5">
        <v>3</v>
      </c>
      <c r="V203" s="5"/>
      <c r="W203" s="5"/>
      <c r="X203" s="5" t="s">
        <v>40</v>
      </c>
      <c r="Y203" s="5"/>
      <c r="Z203" s="5"/>
      <c r="AA203" s="5" t="s">
        <v>711</v>
      </c>
      <c r="AB203" s="5">
        <v>4</v>
      </c>
      <c r="AC203" s="5" t="s">
        <v>804</v>
      </c>
      <c r="AD203" s="5" t="s">
        <v>1024</v>
      </c>
      <c r="AE203" s="5" t="s">
        <v>1051</v>
      </c>
      <c r="AF203" s="5">
        <v>5</v>
      </c>
      <c r="AG203" s="5" t="s">
        <v>1068</v>
      </c>
      <c r="AU203" s="7"/>
    </row>
    <row r="204" spans="1:47" ht="38" thickBot="1" x14ac:dyDescent="0.6">
      <c r="A204" s="4">
        <v>45427.693958333337</v>
      </c>
      <c r="B204" s="5" t="s">
        <v>35</v>
      </c>
      <c r="C204" s="5" t="s">
        <v>36</v>
      </c>
      <c r="D204" s="5" t="s">
        <v>309</v>
      </c>
      <c r="E204" s="5" t="s">
        <v>99</v>
      </c>
      <c r="F204" s="5" t="s">
        <v>238</v>
      </c>
      <c r="G204" s="5" t="s">
        <v>58</v>
      </c>
      <c r="H204" s="5">
        <v>4</v>
      </c>
      <c r="I204" s="5">
        <v>4</v>
      </c>
      <c r="J204" s="5">
        <v>4</v>
      </c>
      <c r="K204" s="5">
        <v>4</v>
      </c>
      <c r="L204" s="5">
        <v>4</v>
      </c>
      <c r="M204" s="5">
        <v>4</v>
      </c>
      <c r="N204" s="5">
        <v>4</v>
      </c>
      <c r="O204" s="5">
        <v>4</v>
      </c>
      <c r="P204" s="5">
        <v>3</v>
      </c>
      <c r="Q204" s="5">
        <v>4</v>
      </c>
      <c r="R204" s="5">
        <v>4</v>
      </c>
      <c r="S204" s="5">
        <v>4</v>
      </c>
      <c r="T204" s="5">
        <v>3</v>
      </c>
      <c r="U204" s="5">
        <v>4</v>
      </c>
      <c r="V204" s="5"/>
      <c r="W204" s="5"/>
      <c r="X204" s="5"/>
      <c r="Y204" s="5" t="s">
        <v>40</v>
      </c>
      <c r="Z204" s="5"/>
      <c r="AA204" s="5" t="s">
        <v>712</v>
      </c>
      <c r="AB204" s="5">
        <v>4</v>
      </c>
      <c r="AC204" s="5" t="s">
        <v>817</v>
      </c>
      <c r="AD204" s="5" t="s">
        <v>1022</v>
      </c>
      <c r="AE204" s="5" t="s">
        <v>1051</v>
      </c>
      <c r="AF204" s="5">
        <v>3</v>
      </c>
      <c r="AG204" s="5" t="s">
        <v>1080</v>
      </c>
      <c r="AU204" s="7"/>
    </row>
    <row r="205" spans="1:47" ht="25.5" thickBot="1" x14ac:dyDescent="0.6">
      <c r="A205" s="4">
        <v>45427.707708333335</v>
      </c>
      <c r="B205" s="5" t="s">
        <v>35</v>
      </c>
      <c r="C205" s="5" t="s">
        <v>36</v>
      </c>
      <c r="D205" s="5" t="s">
        <v>197</v>
      </c>
      <c r="E205" s="5" t="s">
        <v>103</v>
      </c>
      <c r="F205" s="5" t="s">
        <v>58</v>
      </c>
      <c r="G205" s="5" t="s">
        <v>58</v>
      </c>
      <c r="H205" s="5">
        <v>4</v>
      </c>
      <c r="I205" s="5">
        <v>4</v>
      </c>
      <c r="J205" s="5">
        <v>4</v>
      </c>
      <c r="K205" s="5">
        <v>3</v>
      </c>
      <c r="L205" s="5">
        <v>3</v>
      </c>
      <c r="M205" s="5">
        <v>3</v>
      </c>
      <c r="N205" s="5">
        <v>3</v>
      </c>
      <c r="O205" s="5">
        <v>3</v>
      </c>
      <c r="P205" s="5">
        <v>3</v>
      </c>
      <c r="Q205" s="5">
        <v>3</v>
      </c>
      <c r="R205" s="5">
        <v>4</v>
      </c>
      <c r="S205" s="5">
        <v>4</v>
      </c>
      <c r="T205" s="5">
        <v>3</v>
      </c>
      <c r="U205" s="5">
        <v>3</v>
      </c>
      <c r="V205" s="5"/>
      <c r="W205" s="5"/>
      <c r="X205" s="5"/>
      <c r="Y205" s="5"/>
      <c r="Z205" s="5" t="s">
        <v>40</v>
      </c>
      <c r="AA205" s="5" t="s">
        <v>711</v>
      </c>
      <c r="AB205" s="5">
        <v>2</v>
      </c>
      <c r="AC205" s="5" t="s">
        <v>788</v>
      </c>
      <c r="AD205" s="5" t="s">
        <v>1024</v>
      </c>
      <c r="AE205" s="5" t="s">
        <v>1051</v>
      </c>
      <c r="AF205" s="5">
        <v>3</v>
      </c>
      <c r="AG205" s="5" t="s">
        <v>1071</v>
      </c>
      <c r="AU205" s="7"/>
    </row>
    <row r="206" spans="1:47" ht="38" thickBot="1" x14ac:dyDescent="0.6">
      <c r="A206" s="4">
        <v>45427.71607638889</v>
      </c>
      <c r="B206" s="5" t="s">
        <v>35</v>
      </c>
      <c r="C206" s="5" t="s">
        <v>36</v>
      </c>
      <c r="D206" s="5" t="s">
        <v>310</v>
      </c>
      <c r="E206" s="5" t="s">
        <v>293</v>
      </c>
      <c r="F206" s="5" t="s">
        <v>46</v>
      </c>
      <c r="G206" s="5" t="s">
        <v>58</v>
      </c>
      <c r="H206" s="5">
        <v>5</v>
      </c>
      <c r="I206" s="5">
        <v>4</v>
      </c>
      <c r="J206" s="5">
        <v>4</v>
      </c>
      <c r="K206" s="5">
        <v>4</v>
      </c>
      <c r="L206" s="5">
        <v>4</v>
      </c>
      <c r="M206" s="5">
        <v>5</v>
      </c>
      <c r="N206" s="5">
        <v>4</v>
      </c>
      <c r="O206" s="5">
        <v>4</v>
      </c>
      <c r="P206" s="5">
        <v>3</v>
      </c>
      <c r="Q206" s="5">
        <v>4</v>
      </c>
      <c r="R206" s="5">
        <v>4</v>
      </c>
      <c r="S206" s="5">
        <v>4</v>
      </c>
      <c r="T206" s="5">
        <v>4</v>
      </c>
      <c r="U206" s="5">
        <v>4</v>
      </c>
      <c r="V206" s="5" t="s">
        <v>48</v>
      </c>
      <c r="W206" s="5" t="s">
        <v>136</v>
      </c>
      <c r="X206" s="5"/>
      <c r="Y206" s="5"/>
      <c r="Z206" s="5"/>
      <c r="AA206" s="5" t="s">
        <v>723</v>
      </c>
      <c r="AB206" s="5">
        <v>3</v>
      </c>
      <c r="AC206" s="5" t="s">
        <v>856</v>
      </c>
      <c r="AD206" s="5" t="s">
        <v>1024</v>
      </c>
      <c r="AE206" s="5" t="s">
        <v>1051</v>
      </c>
      <c r="AF206" s="5">
        <v>4</v>
      </c>
      <c r="AG206" s="5" t="s">
        <v>1071</v>
      </c>
      <c r="AU206" s="7"/>
    </row>
    <row r="207" spans="1:47" ht="50.5" thickBot="1" x14ac:dyDescent="0.6">
      <c r="A207" s="4">
        <v>45427.763657407406</v>
      </c>
      <c r="B207" s="5" t="s">
        <v>35</v>
      </c>
      <c r="C207" s="5" t="s">
        <v>36</v>
      </c>
      <c r="D207" s="5" t="s">
        <v>311</v>
      </c>
      <c r="E207" s="5" t="s">
        <v>80</v>
      </c>
      <c r="F207" s="5" t="s">
        <v>77</v>
      </c>
      <c r="G207" s="5" t="s">
        <v>58</v>
      </c>
      <c r="H207" s="5">
        <v>4</v>
      </c>
      <c r="I207" s="5">
        <v>4</v>
      </c>
      <c r="J207" s="5">
        <v>4</v>
      </c>
      <c r="K207" s="5">
        <v>3</v>
      </c>
      <c r="L207" s="5">
        <v>4</v>
      </c>
      <c r="M207" s="5">
        <v>4</v>
      </c>
      <c r="N207" s="5">
        <v>4</v>
      </c>
      <c r="O207" s="5">
        <v>4</v>
      </c>
      <c r="P207" s="5">
        <v>3</v>
      </c>
      <c r="Q207" s="5">
        <v>3</v>
      </c>
      <c r="R207" s="5">
        <v>4</v>
      </c>
      <c r="S207" s="5">
        <v>4</v>
      </c>
      <c r="T207" s="5">
        <v>3</v>
      </c>
      <c r="U207" s="5">
        <v>4</v>
      </c>
      <c r="V207" s="5"/>
      <c r="W207" s="5" t="s">
        <v>50</v>
      </c>
      <c r="X207" s="5" t="s">
        <v>74</v>
      </c>
      <c r="Y207" s="5"/>
      <c r="Z207" s="5"/>
      <c r="AA207" s="5" t="s">
        <v>704</v>
      </c>
      <c r="AB207" s="5">
        <v>3</v>
      </c>
      <c r="AC207" s="5" t="s">
        <v>809</v>
      </c>
      <c r="AD207" s="5" t="s">
        <v>1024</v>
      </c>
      <c r="AE207" s="5" t="s">
        <v>1051</v>
      </c>
      <c r="AF207" s="5">
        <v>3</v>
      </c>
      <c r="AG207" s="5" t="s">
        <v>1068</v>
      </c>
      <c r="AU207" s="7"/>
    </row>
    <row r="208" spans="1:47" ht="38" thickBot="1" x14ac:dyDescent="0.6">
      <c r="A208" s="4">
        <v>45427.764039351852</v>
      </c>
      <c r="B208" s="5" t="s">
        <v>35</v>
      </c>
      <c r="C208" s="5" t="s">
        <v>36</v>
      </c>
      <c r="D208" s="5" t="s">
        <v>109</v>
      </c>
      <c r="E208" s="5" t="s">
        <v>103</v>
      </c>
      <c r="F208" s="5" t="s">
        <v>46</v>
      </c>
      <c r="G208" s="5" t="s">
        <v>58</v>
      </c>
      <c r="H208" s="5">
        <v>4</v>
      </c>
      <c r="I208" s="5">
        <v>5</v>
      </c>
      <c r="J208" s="5">
        <v>4</v>
      </c>
      <c r="K208" s="5">
        <v>2</v>
      </c>
      <c r="L208" s="5">
        <v>2</v>
      </c>
      <c r="M208" s="5">
        <v>4</v>
      </c>
      <c r="N208" s="5">
        <v>5</v>
      </c>
      <c r="O208" s="5">
        <v>5</v>
      </c>
      <c r="P208" s="5">
        <v>3</v>
      </c>
      <c r="Q208" s="5">
        <v>1</v>
      </c>
      <c r="R208" s="5">
        <v>3</v>
      </c>
      <c r="S208" s="5">
        <v>1</v>
      </c>
      <c r="T208" s="5">
        <v>2</v>
      </c>
      <c r="U208" s="5">
        <v>2</v>
      </c>
      <c r="V208" s="5" t="s">
        <v>50</v>
      </c>
      <c r="W208" s="5" t="s">
        <v>63</v>
      </c>
      <c r="X208" s="5"/>
      <c r="Y208" s="5" t="s">
        <v>60</v>
      </c>
      <c r="Z208" s="5"/>
      <c r="AA208" s="5" t="s">
        <v>724</v>
      </c>
      <c r="AB208" s="5">
        <v>2</v>
      </c>
      <c r="AC208" s="5" t="s">
        <v>812</v>
      </c>
      <c r="AD208" s="5" t="s">
        <v>1024</v>
      </c>
      <c r="AE208" s="5" t="s">
        <v>1051</v>
      </c>
      <c r="AF208" s="5">
        <v>5</v>
      </c>
      <c r="AG208" s="5" t="s">
        <v>1074</v>
      </c>
      <c r="AU208" s="7"/>
    </row>
    <row r="209" spans="1:47" ht="18.5" thickBot="1" x14ac:dyDescent="0.6">
      <c r="A209" s="4">
        <v>45427.779490740744</v>
      </c>
      <c r="B209" s="5" t="s">
        <v>35</v>
      </c>
      <c r="C209" s="5" t="s">
        <v>36</v>
      </c>
      <c r="D209" s="5" t="s">
        <v>103</v>
      </c>
      <c r="E209" s="5" t="s">
        <v>103</v>
      </c>
      <c r="F209" s="5" t="s">
        <v>70</v>
      </c>
      <c r="G209" s="5" t="s">
        <v>58</v>
      </c>
      <c r="H209" s="5">
        <v>3</v>
      </c>
      <c r="I209" s="5">
        <v>3</v>
      </c>
      <c r="J209" s="5">
        <v>3</v>
      </c>
      <c r="K209" s="5">
        <v>3</v>
      </c>
      <c r="L209" s="5">
        <v>3</v>
      </c>
      <c r="M209" s="5">
        <v>3</v>
      </c>
      <c r="N209" s="5">
        <v>3</v>
      </c>
      <c r="O209" s="5">
        <v>3</v>
      </c>
      <c r="P209" s="5">
        <v>3</v>
      </c>
      <c r="Q209" s="5">
        <v>3</v>
      </c>
      <c r="R209" s="5">
        <v>3</v>
      </c>
      <c r="S209" s="5">
        <v>3</v>
      </c>
      <c r="T209" s="5">
        <v>3</v>
      </c>
      <c r="U209" s="5">
        <v>3</v>
      </c>
      <c r="V209" s="5"/>
      <c r="W209" s="5"/>
      <c r="X209" s="5" t="s">
        <v>48</v>
      </c>
      <c r="Y209" s="5"/>
      <c r="Z209" s="5"/>
      <c r="AA209" s="5" t="s">
        <v>711</v>
      </c>
      <c r="AB209" s="5">
        <v>3</v>
      </c>
      <c r="AC209" s="5" t="s">
        <v>788</v>
      </c>
      <c r="AD209" s="5" t="s">
        <v>1024</v>
      </c>
      <c r="AE209" s="5" t="s">
        <v>1051</v>
      </c>
      <c r="AF209" s="5">
        <v>3</v>
      </c>
      <c r="AG209" s="5" t="s">
        <v>1071</v>
      </c>
      <c r="AU209" s="7"/>
    </row>
    <row r="210" spans="1:47" ht="50.5" thickBot="1" x14ac:dyDescent="0.6">
      <c r="A210" s="4">
        <v>45427.805625000001</v>
      </c>
      <c r="B210" s="5" t="s">
        <v>35</v>
      </c>
      <c r="C210" s="5" t="s">
        <v>36</v>
      </c>
      <c r="D210" s="5" t="s">
        <v>312</v>
      </c>
      <c r="E210" s="5" t="s">
        <v>103</v>
      </c>
      <c r="F210" s="5" t="s">
        <v>58</v>
      </c>
      <c r="G210" s="5" t="s">
        <v>58</v>
      </c>
      <c r="H210" s="5">
        <v>4</v>
      </c>
      <c r="I210" s="5">
        <v>4</v>
      </c>
      <c r="J210" s="5">
        <v>3</v>
      </c>
      <c r="K210" s="5">
        <v>3</v>
      </c>
      <c r="L210" s="5">
        <v>4</v>
      </c>
      <c r="M210" s="5">
        <v>4</v>
      </c>
      <c r="N210" s="5">
        <v>4</v>
      </c>
      <c r="O210" s="5">
        <v>4</v>
      </c>
      <c r="P210" s="5">
        <v>3</v>
      </c>
      <c r="Q210" s="5">
        <v>2</v>
      </c>
      <c r="R210" s="5">
        <v>3</v>
      </c>
      <c r="S210" s="5">
        <v>3</v>
      </c>
      <c r="T210" s="5">
        <v>2</v>
      </c>
      <c r="U210" s="5">
        <v>4</v>
      </c>
      <c r="V210" s="5"/>
      <c r="W210" s="5" t="s">
        <v>49</v>
      </c>
      <c r="X210" s="5"/>
      <c r="Y210" s="5" t="s">
        <v>95</v>
      </c>
      <c r="Z210" s="5"/>
      <c r="AA210" s="5" t="s">
        <v>724</v>
      </c>
      <c r="AB210" s="5">
        <v>3</v>
      </c>
      <c r="AC210" s="5" t="s">
        <v>780</v>
      </c>
      <c r="AD210" s="5" t="s">
        <v>1024</v>
      </c>
      <c r="AE210" s="5" t="s">
        <v>1051</v>
      </c>
      <c r="AF210" s="5">
        <v>4</v>
      </c>
      <c r="AG210" s="5" t="s">
        <v>1068</v>
      </c>
      <c r="AU210" s="7"/>
    </row>
    <row r="211" spans="1:47" ht="38" thickBot="1" x14ac:dyDescent="0.6">
      <c r="A211" s="4">
        <v>45427.808599537035</v>
      </c>
      <c r="B211" s="5" t="s">
        <v>35</v>
      </c>
      <c r="C211" s="5" t="s">
        <v>36</v>
      </c>
      <c r="D211" s="5" t="s">
        <v>313</v>
      </c>
      <c r="E211" s="5" t="s">
        <v>103</v>
      </c>
      <c r="F211" s="5" t="s">
        <v>58</v>
      </c>
      <c r="G211" s="5" t="s">
        <v>104</v>
      </c>
      <c r="H211" s="5">
        <v>4</v>
      </c>
      <c r="I211" s="5">
        <v>4</v>
      </c>
      <c r="J211" s="5">
        <v>4</v>
      </c>
      <c r="K211" s="5">
        <v>4</v>
      </c>
      <c r="L211" s="5">
        <v>4</v>
      </c>
      <c r="M211" s="5">
        <v>3</v>
      </c>
      <c r="N211" s="5">
        <v>3</v>
      </c>
      <c r="O211" s="5">
        <v>4</v>
      </c>
      <c r="P211" s="5">
        <v>3</v>
      </c>
      <c r="Q211" s="5">
        <v>4</v>
      </c>
      <c r="R211" s="5">
        <v>4</v>
      </c>
      <c r="S211" s="5">
        <v>4</v>
      </c>
      <c r="T211" s="5">
        <v>3</v>
      </c>
      <c r="U211" s="5">
        <v>4</v>
      </c>
      <c r="V211" s="5"/>
      <c r="W211" s="5" t="s">
        <v>48</v>
      </c>
      <c r="X211" s="5" t="s">
        <v>59</v>
      </c>
      <c r="Y211" s="5" t="s">
        <v>81</v>
      </c>
      <c r="Z211" s="5"/>
      <c r="AA211" s="5" t="s">
        <v>711</v>
      </c>
      <c r="AB211" s="5">
        <v>4</v>
      </c>
      <c r="AC211" s="5" t="s">
        <v>779</v>
      </c>
      <c r="AD211" s="5" t="s">
        <v>1024</v>
      </c>
      <c r="AE211" s="5" t="s">
        <v>1051</v>
      </c>
      <c r="AF211" s="5">
        <v>5</v>
      </c>
      <c r="AG211" s="5" t="s">
        <v>1074</v>
      </c>
      <c r="AU211" s="7"/>
    </row>
    <row r="212" spans="1:47" ht="63" thickBot="1" x14ac:dyDescent="0.6">
      <c r="A212" s="4">
        <v>45427.814664351848</v>
      </c>
      <c r="B212" s="5" t="s">
        <v>35</v>
      </c>
      <c r="C212" s="5" t="s">
        <v>36</v>
      </c>
      <c r="D212" s="5" t="s">
        <v>139</v>
      </c>
      <c r="E212" s="5" t="s">
        <v>314</v>
      </c>
      <c r="F212" s="5" t="s">
        <v>217</v>
      </c>
      <c r="G212" s="5" t="s">
        <v>70</v>
      </c>
      <c r="H212" s="5">
        <v>5</v>
      </c>
      <c r="I212" s="5">
        <v>5</v>
      </c>
      <c r="J212" s="5">
        <v>5</v>
      </c>
      <c r="K212" s="5">
        <v>5</v>
      </c>
      <c r="L212" s="5">
        <v>4</v>
      </c>
      <c r="M212" s="5">
        <v>4</v>
      </c>
      <c r="N212" s="5">
        <v>4</v>
      </c>
      <c r="O212" s="5">
        <v>5</v>
      </c>
      <c r="P212" s="5">
        <v>4</v>
      </c>
      <c r="Q212" s="5">
        <v>4</v>
      </c>
      <c r="R212" s="5">
        <v>4</v>
      </c>
      <c r="S212" s="5">
        <v>5</v>
      </c>
      <c r="T212" s="5">
        <v>3</v>
      </c>
      <c r="U212" s="5">
        <v>3</v>
      </c>
      <c r="V212" s="5"/>
      <c r="W212" s="5"/>
      <c r="X212" s="5" t="s">
        <v>40</v>
      </c>
      <c r="Y212" s="5"/>
      <c r="Z212" s="5"/>
      <c r="AA212" s="5" t="s">
        <v>710</v>
      </c>
      <c r="AB212" s="5">
        <v>3</v>
      </c>
      <c r="AC212" s="5" t="s">
        <v>782</v>
      </c>
      <c r="AD212" s="5" t="s">
        <v>1022</v>
      </c>
      <c r="AE212" s="5" t="s">
        <v>1053</v>
      </c>
      <c r="AF212" s="5">
        <v>4</v>
      </c>
      <c r="AG212" s="5" t="s">
        <v>1095</v>
      </c>
      <c r="AU212" s="7"/>
    </row>
    <row r="213" spans="1:47" ht="38" thickBot="1" x14ac:dyDescent="0.6">
      <c r="A213" s="4">
        <v>45428.379837962966</v>
      </c>
      <c r="B213" s="5" t="s">
        <v>35</v>
      </c>
      <c r="C213" s="5" t="s">
        <v>36</v>
      </c>
      <c r="D213" s="5" t="s">
        <v>223</v>
      </c>
      <c r="E213" s="5" t="s">
        <v>138</v>
      </c>
      <c r="F213" s="5" t="s">
        <v>53</v>
      </c>
      <c r="G213" s="5" t="s">
        <v>58</v>
      </c>
      <c r="H213" s="5">
        <v>5</v>
      </c>
      <c r="I213" s="5">
        <v>5</v>
      </c>
      <c r="J213" s="5">
        <v>5</v>
      </c>
      <c r="K213" s="5">
        <v>5</v>
      </c>
      <c r="L213" s="5">
        <v>5</v>
      </c>
      <c r="M213" s="5">
        <v>4</v>
      </c>
      <c r="N213" s="5">
        <v>4</v>
      </c>
      <c r="O213" s="5">
        <v>4</v>
      </c>
      <c r="P213" s="5">
        <v>3</v>
      </c>
      <c r="Q213" s="5">
        <v>1</v>
      </c>
      <c r="R213" s="5">
        <v>4</v>
      </c>
      <c r="S213" s="5">
        <v>2</v>
      </c>
      <c r="T213" s="5">
        <v>2</v>
      </c>
      <c r="U213" s="5">
        <v>4</v>
      </c>
      <c r="V213" s="5"/>
      <c r="W213" s="5" t="s">
        <v>59</v>
      </c>
      <c r="X213" s="5" t="s">
        <v>60</v>
      </c>
      <c r="Y213" s="5"/>
      <c r="Z213" s="5"/>
      <c r="AA213" s="5" t="s">
        <v>721</v>
      </c>
      <c r="AB213" s="5">
        <v>4</v>
      </c>
      <c r="AC213" s="5" t="s">
        <v>782</v>
      </c>
      <c r="AD213" s="5" t="s">
        <v>1024</v>
      </c>
      <c r="AE213" s="5" t="s">
        <v>1051</v>
      </c>
      <c r="AF213" s="5">
        <v>5</v>
      </c>
      <c r="AG213" s="5" t="s">
        <v>1078</v>
      </c>
      <c r="AU213" s="7"/>
    </row>
    <row r="214" spans="1:47" ht="75.5" thickBot="1" x14ac:dyDescent="0.6">
      <c r="A214" s="4">
        <v>45428.392280092594</v>
      </c>
      <c r="B214" s="5" t="s">
        <v>35</v>
      </c>
      <c r="C214" s="5" t="s">
        <v>36</v>
      </c>
      <c r="D214" s="5" t="s">
        <v>315</v>
      </c>
      <c r="E214" s="5" t="s">
        <v>316</v>
      </c>
      <c r="F214" s="5" t="s">
        <v>186</v>
      </c>
      <c r="G214" s="5" t="s">
        <v>54</v>
      </c>
      <c r="H214" s="5">
        <v>3</v>
      </c>
      <c r="I214" s="5">
        <v>4</v>
      </c>
      <c r="J214" s="5">
        <v>3</v>
      </c>
      <c r="K214" s="5">
        <v>4</v>
      </c>
      <c r="L214" s="5">
        <v>4</v>
      </c>
      <c r="M214" s="5">
        <v>5</v>
      </c>
      <c r="N214" s="5">
        <v>4</v>
      </c>
      <c r="O214" s="5">
        <v>4</v>
      </c>
      <c r="P214" s="5">
        <v>3</v>
      </c>
      <c r="Q214" s="5">
        <v>3</v>
      </c>
      <c r="R214" s="5">
        <v>3</v>
      </c>
      <c r="S214" s="5">
        <v>3</v>
      </c>
      <c r="T214" s="5">
        <v>4</v>
      </c>
      <c r="U214" s="5">
        <v>4</v>
      </c>
      <c r="V214" s="5"/>
      <c r="W214" s="5"/>
      <c r="X214" s="5" t="s">
        <v>40</v>
      </c>
      <c r="Y214" s="5"/>
      <c r="Z214" s="5"/>
      <c r="AA214" s="5" t="s">
        <v>700</v>
      </c>
      <c r="AB214" s="5">
        <v>4</v>
      </c>
      <c r="AC214" s="5" t="s">
        <v>857</v>
      </c>
      <c r="AD214" s="5" t="s">
        <v>1024</v>
      </c>
      <c r="AE214" s="5" t="s">
        <v>1051</v>
      </c>
      <c r="AF214" s="5">
        <v>4</v>
      </c>
      <c r="AG214" s="5" t="s">
        <v>1073</v>
      </c>
      <c r="AU214" s="7"/>
    </row>
    <row r="215" spans="1:47" ht="38" thickBot="1" x14ac:dyDescent="0.6">
      <c r="A215" s="4">
        <v>45428.425057870372</v>
      </c>
      <c r="B215" s="5" t="s">
        <v>35</v>
      </c>
      <c r="C215" s="5" t="s">
        <v>36</v>
      </c>
      <c r="D215" s="5" t="s">
        <v>203</v>
      </c>
      <c r="E215" s="5" t="s">
        <v>103</v>
      </c>
      <c r="F215" s="5" t="s">
        <v>58</v>
      </c>
      <c r="G215" s="5" t="s">
        <v>58</v>
      </c>
      <c r="H215" s="5">
        <v>5</v>
      </c>
      <c r="I215" s="5">
        <v>5</v>
      </c>
      <c r="J215" s="5">
        <v>5</v>
      </c>
      <c r="K215" s="5">
        <v>4</v>
      </c>
      <c r="L215" s="5">
        <v>4</v>
      </c>
      <c r="M215" s="5">
        <v>5</v>
      </c>
      <c r="N215" s="5">
        <v>4</v>
      </c>
      <c r="O215" s="5">
        <v>5</v>
      </c>
      <c r="P215" s="5">
        <v>3</v>
      </c>
      <c r="Q215" s="5">
        <v>3</v>
      </c>
      <c r="R215" s="5">
        <v>4</v>
      </c>
      <c r="S215" s="5">
        <v>3</v>
      </c>
      <c r="T215" s="5">
        <v>3</v>
      </c>
      <c r="U215" s="5">
        <v>4</v>
      </c>
      <c r="V215" s="5"/>
      <c r="W215" s="5" t="s">
        <v>48</v>
      </c>
      <c r="X215" s="5" t="s">
        <v>59</v>
      </c>
      <c r="Y215" s="5" t="s">
        <v>81</v>
      </c>
      <c r="Z215" s="5"/>
      <c r="AA215" s="5" t="s">
        <v>723</v>
      </c>
      <c r="AB215" s="5">
        <v>3</v>
      </c>
      <c r="AC215" s="5" t="s">
        <v>824</v>
      </c>
      <c r="AD215" s="5" t="s">
        <v>1024</v>
      </c>
      <c r="AE215" s="5" t="s">
        <v>1051</v>
      </c>
      <c r="AF215" s="5">
        <v>5</v>
      </c>
      <c r="AG215" s="5" t="s">
        <v>1074</v>
      </c>
      <c r="AU215" s="7"/>
    </row>
    <row r="216" spans="1:47" ht="75.5" thickBot="1" x14ac:dyDescent="0.6">
      <c r="A216" s="4">
        <v>45428.51059027778</v>
      </c>
      <c r="B216" s="5" t="s">
        <v>35</v>
      </c>
      <c r="C216" s="5" t="s">
        <v>36</v>
      </c>
      <c r="D216" s="5" t="s">
        <v>317</v>
      </c>
      <c r="E216" s="5" t="s">
        <v>318</v>
      </c>
      <c r="F216" s="5" t="s">
        <v>189</v>
      </c>
      <c r="G216" s="5" t="s">
        <v>189</v>
      </c>
      <c r="H216" s="5">
        <v>4</v>
      </c>
      <c r="I216" s="5">
        <v>4</v>
      </c>
      <c r="J216" s="5">
        <v>4</v>
      </c>
      <c r="K216" s="5">
        <v>4</v>
      </c>
      <c r="L216" s="5">
        <v>2</v>
      </c>
      <c r="M216" s="5">
        <v>5</v>
      </c>
      <c r="N216" s="5">
        <v>4</v>
      </c>
      <c r="O216" s="5">
        <v>4</v>
      </c>
      <c r="P216" s="5">
        <v>5</v>
      </c>
      <c r="Q216" s="5">
        <v>2</v>
      </c>
      <c r="R216" s="5">
        <v>4</v>
      </c>
      <c r="S216" s="5">
        <v>4</v>
      </c>
      <c r="T216" s="5">
        <v>2</v>
      </c>
      <c r="U216" s="5">
        <v>4</v>
      </c>
      <c r="V216" s="5"/>
      <c r="W216" s="5" t="s">
        <v>147</v>
      </c>
      <c r="X216" s="5" t="s">
        <v>63</v>
      </c>
      <c r="Y216" s="5"/>
      <c r="Z216" s="5"/>
      <c r="AA216" s="5" t="s">
        <v>704</v>
      </c>
      <c r="AB216" s="5">
        <v>4</v>
      </c>
      <c r="AC216" s="5" t="s">
        <v>798</v>
      </c>
      <c r="AD216" s="5" t="s">
        <v>1019</v>
      </c>
      <c r="AE216" s="5" t="s">
        <v>1053</v>
      </c>
      <c r="AF216" s="5">
        <v>4</v>
      </c>
      <c r="AG216" s="5" t="s">
        <v>1064</v>
      </c>
      <c r="AU216" s="7"/>
    </row>
    <row r="217" spans="1:47" ht="38" thickBot="1" x14ac:dyDescent="0.6">
      <c r="A217" s="4">
        <v>45428.543576388889</v>
      </c>
      <c r="B217" s="5" t="s">
        <v>35</v>
      </c>
      <c r="C217" s="5" t="s">
        <v>36</v>
      </c>
      <c r="D217" s="5" t="s">
        <v>319</v>
      </c>
      <c r="E217" s="5" t="s">
        <v>99</v>
      </c>
      <c r="F217" s="5" t="s">
        <v>70</v>
      </c>
      <c r="G217" s="5" t="s">
        <v>58</v>
      </c>
      <c r="H217" s="5">
        <v>4</v>
      </c>
      <c r="I217" s="5">
        <v>4</v>
      </c>
      <c r="J217" s="5">
        <v>3</v>
      </c>
      <c r="K217" s="5">
        <v>3</v>
      </c>
      <c r="L217" s="5">
        <v>3</v>
      </c>
      <c r="M217" s="5">
        <v>5</v>
      </c>
      <c r="N217" s="5">
        <v>5</v>
      </c>
      <c r="O217" s="5">
        <v>5</v>
      </c>
      <c r="P217" s="5">
        <v>3</v>
      </c>
      <c r="Q217" s="5">
        <v>3</v>
      </c>
      <c r="R217" s="5">
        <v>4</v>
      </c>
      <c r="S217" s="5">
        <v>4</v>
      </c>
      <c r="T217" s="5">
        <v>3</v>
      </c>
      <c r="U217" s="5">
        <v>4</v>
      </c>
      <c r="V217" s="5"/>
      <c r="W217" s="5"/>
      <c r="X217" s="5"/>
      <c r="Y217" s="5"/>
      <c r="Z217" s="5" t="s">
        <v>40</v>
      </c>
      <c r="AA217" s="5" t="s">
        <v>725</v>
      </c>
      <c r="AB217" s="5">
        <v>3</v>
      </c>
      <c r="AC217" s="5" t="s">
        <v>780</v>
      </c>
      <c r="AD217" s="5" t="s">
        <v>1024</v>
      </c>
      <c r="AE217" s="5" t="s">
        <v>1051</v>
      </c>
      <c r="AF217" s="5">
        <v>4</v>
      </c>
      <c r="AG217" s="5" t="s">
        <v>1066</v>
      </c>
      <c r="AU217" s="7"/>
    </row>
    <row r="218" spans="1:47" ht="25.5" thickBot="1" x14ac:dyDescent="0.6">
      <c r="A218" s="4">
        <v>45428.559560185182</v>
      </c>
      <c r="B218" s="5" t="s">
        <v>35</v>
      </c>
      <c r="C218" s="5" t="s">
        <v>36</v>
      </c>
      <c r="D218" s="5" t="s">
        <v>320</v>
      </c>
      <c r="E218" s="5" t="s">
        <v>267</v>
      </c>
      <c r="F218" s="5" t="s">
        <v>70</v>
      </c>
      <c r="G218" s="5" t="s">
        <v>58</v>
      </c>
      <c r="H218" s="5">
        <v>3</v>
      </c>
      <c r="I218" s="5">
        <v>5</v>
      </c>
      <c r="J218" s="5">
        <v>3</v>
      </c>
      <c r="K218" s="5">
        <v>3</v>
      </c>
      <c r="L218" s="5">
        <v>4</v>
      </c>
      <c r="M218" s="5">
        <v>5</v>
      </c>
      <c r="N218" s="5">
        <v>3</v>
      </c>
      <c r="O218" s="5">
        <v>3</v>
      </c>
      <c r="P218" s="5">
        <v>3</v>
      </c>
      <c r="Q218" s="5">
        <v>3</v>
      </c>
      <c r="R218" s="5">
        <v>3</v>
      </c>
      <c r="S218" s="5">
        <v>3</v>
      </c>
      <c r="T218" s="5">
        <v>4</v>
      </c>
      <c r="U218" s="5">
        <v>4</v>
      </c>
      <c r="V218" s="5"/>
      <c r="W218" s="5"/>
      <c r="X218" s="5" t="s">
        <v>40</v>
      </c>
      <c r="Y218" s="5"/>
      <c r="Z218" s="5"/>
      <c r="AA218" s="5" t="s">
        <v>739</v>
      </c>
      <c r="AB218" s="5">
        <v>4</v>
      </c>
      <c r="AC218" s="5" t="s">
        <v>765</v>
      </c>
      <c r="AD218" s="5" t="s">
        <v>1024</v>
      </c>
      <c r="AE218" s="5" t="s">
        <v>1051</v>
      </c>
      <c r="AF218" s="5">
        <v>4</v>
      </c>
      <c r="AG218" s="5" t="s">
        <v>1078</v>
      </c>
      <c r="AU218" s="7"/>
    </row>
    <row r="219" spans="1:47" ht="18.5" thickBot="1" x14ac:dyDescent="0.6">
      <c r="A219" s="4">
        <v>45428.586701388886</v>
      </c>
      <c r="B219" s="5" t="s">
        <v>35</v>
      </c>
      <c r="C219" s="5" t="s">
        <v>36</v>
      </c>
      <c r="D219" s="5" t="s">
        <v>103</v>
      </c>
      <c r="E219" s="5" t="s">
        <v>103</v>
      </c>
      <c r="F219" s="5" t="s">
        <v>58</v>
      </c>
      <c r="G219" s="5" t="s">
        <v>58</v>
      </c>
      <c r="H219" s="5">
        <v>4</v>
      </c>
      <c r="I219" s="5">
        <v>2</v>
      </c>
      <c r="J219" s="5">
        <v>3</v>
      </c>
      <c r="K219" s="5">
        <v>2</v>
      </c>
      <c r="L219" s="5">
        <v>2</v>
      </c>
      <c r="M219" s="5">
        <v>4</v>
      </c>
      <c r="N219" s="5">
        <v>3</v>
      </c>
      <c r="O219" s="5">
        <v>2</v>
      </c>
      <c r="P219" s="5">
        <v>2</v>
      </c>
      <c r="Q219" s="5">
        <v>2</v>
      </c>
      <c r="R219" s="5">
        <v>4</v>
      </c>
      <c r="S219" s="5">
        <v>3</v>
      </c>
      <c r="T219" s="5">
        <v>3</v>
      </c>
      <c r="U219" s="5">
        <v>3</v>
      </c>
      <c r="V219" s="5"/>
      <c r="W219" s="5"/>
      <c r="X219" s="5" t="s">
        <v>40</v>
      </c>
      <c r="Y219" s="5"/>
      <c r="Z219" s="5"/>
      <c r="AA219" s="5" t="s">
        <v>711</v>
      </c>
      <c r="AB219" s="5">
        <v>3</v>
      </c>
      <c r="AC219" s="5"/>
      <c r="AD219" s="5" t="s">
        <v>1024</v>
      </c>
      <c r="AE219" s="5" t="s">
        <v>1051</v>
      </c>
      <c r="AF219" s="5">
        <v>3</v>
      </c>
      <c r="AG219" s="5" t="s">
        <v>1071</v>
      </c>
      <c r="AU219" s="7"/>
    </row>
    <row r="220" spans="1:47" ht="38" thickBot="1" x14ac:dyDescent="0.6">
      <c r="A220" s="4">
        <v>45428.656875000001</v>
      </c>
      <c r="B220" s="5" t="s">
        <v>35</v>
      </c>
      <c r="C220" s="5" t="s">
        <v>36</v>
      </c>
      <c r="D220" s="5" t="s">
        <v>223</v>
      </c>
      <c r="E220" s="5" t="s">
        <v>103</v>
      </c>
      <c r="F220" s="5" t="s">
        <v>77</v>
      </c>
      <c r="G220" s="5" t="s">
        <v>53</v>
      </c>
      <c r="H220" s="5">
        <v>3</v>
      </c>
      <c r="I220" s="5">
        <v>4</v>
      </c>
      <c r="J220" s="5">
        <v>4</v>
      </c>
      <c r="K220" s="5">
        <v>3</v>
      </c>
      <c r="L220" s="5">
        <v>3</v>
      </c>
      <c r="M220" s="5">
        <v>3</v>
      </c>
      <c r="N220" s="5">
        <v>3</v>
      </c>
      <c r="O220" s="5">
        <v>3</v>
      </c>
      <c r="P220" s="5">
        <v>3</v>
      </c>
      <c r="Q220" s="5">
        <v>3</v>
      </c>
      <c r="R220" s="5">
        <v>3</v>
      </c>
      <c r="S220" s="5">
        <v>3</v>
      </c>
      <c r="T220" s="5">
        <v>3</v>
      </c>
      <c r="U220" s="5">
        <v>3</v>
      </c>
      <c r="V220" s="5"/>
      <c r="W220" s="5"/>
      <c r="X220" s="5" t="s">
        <v>40</v>
      </c>
      <c r="Y220" s="5"/>
      <c r="Z220" s="5"/>
      <c r="AA220" s="5" t="s">
        <v>712</v>
      </c>
      <c r="AB220" s="5">
        <v>3</v>
      </c>
      <c r="AC220" s="5" t="s">
        <v>788</v>
      </c>
      <c r="AD220" s="5" t="s">
        <v>1025</v>
      </c>
      <c r="AE220" s="5" t="s">
        <v>1051</v>
      </c>
      <c r="AF220" s="5">
        <v>2</v>
      </c>
      <c r="AG220" s="5" t="s">
        <v>1079</v>
      </c>
      <c r="AU220" s="7"/>
    </row>
    <row r="221" spans="1:47" ht="50.5" thickBot="1" x14ac:dyDescent="0.6">
      <c r="A221" s="4">
        <v>45428.684895833336</v>
      </c>
      <c r="B221" s="5" t="s">
        <v>35</v>
      </c>
      <c r="C221" s="5" t="s">
        <v>36</v>
      </c>
      <c r="D221" s="5" t="s">
        <v>207</v>
      </c>
      <c r="E221" s="5" t="s">
        <v>321</v>
      </c>
      <c r="F221" s="5" t="s">
        <v>70</v>
      </c>
      <c r="G221" s="5" t="s">
        <v>58</v>
      </c>
      <c r="H221" s="5">
        <v>5</v>
      </c>
      <c r="I221" s="5">
        <v>5</v>
      </c>
      <c r="J221" s="5">
        <v>4</v>
      </c>
      <c r="K221" s="5">
        <v>4</v>
      </c>
      <c r="L221" s="5">
        <v>5</v>
      </c>
      <c r="M221" s="5">
        <v>4</v>
      </c>
      <c r="N221" s="5">
        <v>4</v>
      </c>
      <c r="O221" s="5">
        <v>4</v>
      </c>
      <c r="P221" s="5">
        <v>4</v>
      </c>
      <c r="Q221" s="5">
        <v>4</v>
      </c>
      <c r="R221" s="5">
        <v>4</v>
      </c>
      <c r="S221" s="5">
        <v>4</v>
      </c>
      <c r="T221" s="5">
        <v>4</v>
      </c>
      <c r="U221" s="5">
        <v>5</v>
      </c>
      <c r="V221" s="5"/>
      <c r="W221" s="5"/>
      <c r="X221" s="5" t="s">
        <v>40</v>
      </c>
      <c r="Y221" s="5"/>
      <c r="Z221" s="5"/>
      <c r="AA221" s="5" t="s">
        <v>712</v>
      </c>
      <c r="AB221" s="5">
        <v>3</v>
      </c>
      <c r="AC221" s="5" t="s">
        <v>780</v>
      </c>
      <c r="AD221" s="5" t="s">
        <v>1022</v>
      </c>
      <c r="AE221" s="5" t="s">
        <v>1051</v>
      </c>
      <c r="AF221" s="5">
        <v>5</v>
      </c>
      <c r="AG221" s="5" t="s">
        <v>1074</v>
      </c>
      <c r="AU221" s="7"/>
    </row>
    <row r="222" spans="1:47" ht="50.5" thickBot="1" x14ac:dyDescent="0.6">
      <c r="A222" s="4">
        <v>45428.782893518517</v>
      </c>
      <c r="B222" s="5" t="s">
        <v>35</v>
      </c>
      <c r="C222" s="5" t="s">
        <v>36</v>
      </c>
      <c r="D222" s="5" t="s">
        <v>322</v>
      </c>
      <c r="E222" s="5" t="s">
        <v>323</v>
      </c>
      <c r="F222" s="5" t="s">
        <v>324</v>
      </c>
      <c r="G222" s="5" t="s">
        <v>249</v>
      </c>
      <c r="H222" s="5">
        <v>5</v>
      </c>
      <c r="I222" s="5">
        <v>5</v>
      </c>
      <c r="J222" s="5">
        <v>4</v>
      </c>
      <c r="K222" s="5">
        <v>5</v>
      </c>
      <c r="L222" s="5">
        <v>4</v>
      </c>
      <c r="M222" s="5">
        <v>3</v>
      </c>
      <c r="N222" s="5">
        <v>3</v>
      </c>
      <c r="O222" s="5">
        <v>4</v>
      </c>
      <c r="P222" s="5">
        <v>4</v>
      </c>
      <c r="Q222" s="5">
        <v>3</v>
      </c>
      <c r="R222" s="5">
        <v>3</v>
      </c>
      <c r="S222" s="5">
        <v>2</v>
      </c>
      <c r="T222" s="5">
        <v>3</v>
      </c>
      <c r="U222" s="5">
        <v>4</v>
      </c>
      <c r="V222" s="5"/>
      <c r="W222" s="5" t="s">
        <v>81</v>
      </c>
      <c r="X222" s="5"/>
      <c r="Y222" s="5"/>
      <c r="Z222" s="5" t="s">
        <v>156</v>
      </c>
      <c r="AA222" s="5" t="s">
        <v>711</v>
      </c>
      <c r="AB222" s="5">
        <v>4</v>
      </c>
      <c r="AC222" s="5" t="s">
        <v>838</v>
      </c>
      <c r="AD222" s="5" t="s">
        <v>1024</v>
      </c>
      <c r="AE222" s="5" t="s">
        <v>1051</v>
      </c>
      <c r="AF222" s="5">
        <v>4</v>
      </c>
      <c r="AG222" s="5" t="s">
        <v>1074</v>
      </c>
      <c r="AU222" s="7"/>
    </row>
    <row r="223" spans="1:47" ht="25.5" thickBot="1" x14ac:dyDescent="0.6">
      <c r="A223" s="4">
        <v>45428.838368055556</v>
      </c>
      <c r="B223" s="5" t="s">
        <v>35</v>
      </c>
      <c r="C223" s="5" t="s">
        <v>36</v>
      </c>
      <c r="D223" s="5" t="s">
        <v>241</v>
      </c>
      <c r="E223" s="5" t="s">
        <v>103</v>
      </c>
      <c r="F223" s="5" t="s">
        <v>58</v>
      </c>
      <c r="G223" s="5" t="s">
        <v>58</v>
      </c>
      <c r="H223" s="5">
        <v>3</v>
      </c>
      <c r="I223" s="5">
        <v>3</v>
      </c>
      <c r="J223" s="5">
        <v>3</v>
      </c>
      <c r="K223" s="5">
        <v>3</v>
      </c>
      <c r="L223" s="5">
        <v>3</v>
      </c>
      <c r="M223" s="5">
        <v>3</v>
      </c>
      <c r="N223" s="5">
        <v>3</v>
      </c>
      <c r="O223" s="5">
        <v>3</v>
      </c>
      <c r="P223" s="5">
        <v>3</v>
      </c>
      <c r="Q223" s="5">
        <v>3</v>
      </c>
      <c r="R223" s="5">
        <v>3</v>
      </c>
      <c r="S223" s="5">
        <v>3</v>
      </c>
      <c r="T223" s="5">
        <v>3</v>
      </c>
      <c r="U223" s="5">
        <v>3</v>
      </c>
      <c r="V223" s="5"/>
      <c r="W223" s="5"/>
      <c r="X223" s="5" t="s">
        <v>40</v>
      </c>
      <c r="Y223" s="5"/>
      <c r="Z223" s="5"/>
      <c r="AA223" s="5" t="s">
        <v>718</v>
      </c>
      <c r="AB223" s="5">
        <v>3</v>
      </c>
      <c r="AC223" s="5" t="s">
        <v>809</v>
      </c>
      <c r="AD223" s="5" t="s">
        <v>1024</v>
      </c>
      <c r="AE223" s="5" t="s">
        <v>1051</v>
      </c>
      <c r="AF223" s="5">
        <v>4</v>
      </c>
      <c r="AG223" s="5" t="s">
        <v>1071</v>
      </c>
      <c r="AU223" s="7"/>
    </row>
    <row r="224" spans="1:47" ht="38" thickBot="1" x14ac:dyDescent="0.6">
      <c r="A224" s="4">
        <v>45429.346805555557</v>
      </c>
      <c r="B224" s="5" t="s">
        <v>35</v>
      </c>
      <c r="C224" s="5" t="s">
        <v>36</v>
      </c>
      <c r="D224" s="5" t="s">
        <v>325</v>
      </c>
      <c r="E224" s="5" t="s">
        <v>326</v>
      </c>
      <c r="F224" s="5" t="s">
        <v>278</v>
      </c>
      <c r="G224" s="5" t="s">
        <v>273</v>
      </c>
      <c r="H224" s="5">
        <v>4</v>
      </c>
      <c r="I224" s="5">
        <v>5</v>
      </c>
      <c r="J224" s="5">
        <v>4</v>
      </c>
      <c r="K224" s="5">
        <v>3</v>
      </c>
      <c r="L224" s="5">
        <v>2</v>
      </c>
      <c r="M224" s="5">
        <v>2</v>
      </c>
      <c r="N224" s="5">
        <v>1</v>
      </c>
      <c r="O224" s="5">
        <v>2</v>
      </c>
      <c r="P224" s="5">
        <v>4</v>
      </c>
      <c r="Q224" s="5">
        <v>3</v>
      </c>
      <c r="R224" s="5">
        <v>1</v>
      </c>
      <c r="S224" s="5">
        <v>1</v>
      </c>
      <c r="T224" s="5">
        <v>2</v>
      </c>
      <c r="U224" s="5">
        <v>1</v>
      </c>
      <c r="V224" s="5" t="s">
        <v>59</v>
      </c>
      <c r="W224" s="5" t="s">
        <v>81</v>
      </c>
      <c r="X224" s="5"/>
      <c r="Y224" s="5"/>
      <c r="Z224" s="5"/>
      <c r="AA224" s="5" t="s">
        <v>712</v>
      </c>
      <c r="AB224" s="5">
        <v>1</v>
      </c>
      <c r="AC224" s="5" t="s">
        <v>813</v>
      </c>
      <c r="AD224" s="5" t="s">
        <v>1019</v>
      </c>
      <c r="AE224" s="5" t="s">
        <v>1053</v>
      </c>
      <c r="AF224" s="5">
        <v>3</v>
      </c>
      <c r="AG224" s="5" t="s">
        <v>1064</v>
      </c>
      <c r="AU224" s="7"/>
    </row>
    <row r="225" spans="1:47" ht="38" thickBot="1" x14ac:dyDescent="0.6">
      <c r="A225" s="4">
        <v>45429.412407407406</v>
      </c>
      <c r="B225" s="5" t="s">
        <v>35</v>
      </c>
      <c r="C225" s="5" t="s">
        <v>36</v>
      </c>
      <c r="D225" s="5" t="s">
        <v>223</v>
      </c>
      <c r="E225" s="5" t="s">
        <v>103</v>
      </c>
      <c r="F225" s="5" t="s">
        <v>70</v>
      </c>
      <c r="G225" s="5" t="s">
        <v>58</v>
      </c>
      <c r="H225" s="5">
        <v>5</v>
      </c>
      <c r="I225" s="5">
        <v>5</v>
      </c>
      <c r="J225" s="5">
        <v>5</v>
      </c>
      <c r="K225" s="5">
        <v>4</v>
      </c>
      <c r="L225" s="5">
        <v>4</v>
      </c>
      <c r="M225" s="5">
        <v>4</v>
      </c>
      <c r="N225" s="5">
        <v>4</v>
      </c>
      <c r="O225" s="5">
        <v>5</v>
      </c>
      <c r="P225" s="5">
        <v>5</v>
      </c>
      <c r="Q225" s="5">
        <v>2</v>
      </c>
      <c r="R225" s="5">
        <v>4</v>
      </c>
      <c r="S225" s="5">
        <v>3</v>
      </c>
      <c r="T225" s="5">
        <v>3</v>
      </c>
      <c r="U225" s="5">
        <v>3</v>
      </c>
      <c r="V225" s="5" t="s">
        <v>81</v>
      </c>
      <c r="W225" s="5"/>
      <c r="X225" s="5"/>
      <c r="Y225" s="5" t="s">
        <v>156</v>
      </c>
      <c r="Z225" s="5"/>
      <c r="AA225" s="5" t="s">
        <v>712</v>
      </c>
      <c r="AB225" s="5">
        <v>1</v>
      </c>
      <c r="AC225" s="5" t="s">
        <v>812</v>
      </c>
      <c r="AD225" s="5" t="s">
        <v>1020</v>
      </c>
      <c r="AE225" s="5" t="s">
        <v>1051</v>
      </c>
      <c r="AF225" s="5">
        <v>4</v>
      </c>
      <c r="AG225" s="5" t="s">
        <v>1096</v>
      </c>
      <c r="AU225" s="7"/>
    </row>
    <row r="226" spans="1:47" ht="18.5" thickBot="1" x14ac:dyDescent="0.6">
      <c r="A226" s="4">
        <v>45429.5702662037</v>
      </c>
      <c r="B226" s="5" t="s">
        <v>35</v>
      </c>
      <c r="C226" s="5" t="s">
        <v>36</v>
      </c>
      <c r="D226" s="5" t="s">
        <v>103</v>
      </c>
      <c r="E226" s="5" t="s">
        <v>103</v>
      </c>
      <c r="F226" s="5" t="s">
        <v>58</v>
      </c>
      <c r="G226" s="5" t="s">
        <v>58</v>
      </c>
      <c r="H226" s="5">
        <v>4</v>
      </c>
      <c r="I226" s="5">
        <v>3</v>
      </c>
      <c r="J226" s="5">
        <v>3</v>
      </c>
      <c r="K226" s="5">
        <v>4</v>
      </c>
      <c r="L226" s="5">
        <v>4</v>
      </c>
      <c r="M226" s="5">
        <v>3</v>
      </c>
      <c r="N226" s="5">
        <v>3</v>
      </c>
      <c r="O226" s="5">
        <v>3</v>
      </c>
      <c r="P226" s="5">
        <v>3</v>
      </c>
      <c r="Q226" s="5">
        <v>2</v>
      </c>
      <c r="R226" s="5">
        <v>3</v>
      </c>
      <c r="S226" s="5">
        <v>3</v>
      </c>
      <c r="T226" s="5">
        <v>3</v>
      </c>
      <c r="U226" s="5">
        <v>3</v>
      </c>
      <c r="V226" s="5"/>
      <c r="W226" s="5"/>
      <c r="X226" s="5" t="s">
        <v>40</v>
      </c>
      <c r="Y226" s="5"/>
      <c r="Z226" s="5"/>
      <c r="AA226" s="5" t="s">
        <v>711</v>
      </c>
      <c r="AB226" s="5">
        <v>3</v>
      </c>
      <c r="AC226" s="5"/>
      <c r="AD226" s="5" t="s">
        <v>1024</v>
      </c>
      <c r="AE226" s="5" t="s">
        <v>1051</v>
      </c>
      <c r="AF226" s="5">
        <v>3</v>
      </c>
      <c r="AG226" s="5" t="s">
        <v>1079</v>
      </c>
      <c r="AU226" s="7"/>
    </row>
    <row r="227" spans="1:47" ht="50.5" thickBot="1" x14ac:dyDescent="0.6">
      <c r="A227" s="4">
        <v>45429.60491898148</v>
      </c>
      <c r="B227" s="5" t="s">
        <v>35</v>
      </c>
      <c r="C227" s="5" t="s">
        <v>36</v>
      </c>
      <c r="D227" s="5" t="s">
        <v>174</v>
      </c>
      <c r="E227" s="5" t="s">
        <v>199</v>
      </c>
      <c r="F227" s="5" t="s">
        <v>46</v>
      </c>
      <c r="G227" s="5" t="s">
        <v>58</v>
      </c>
      <c r="H227" s="5">
        <v>5</v>
      </c>
      <c r="I227" s="5">
        <v>5</v>
      </c>
      <c r="J227" s="5">
        <v>4</v>
      </c>
      <c r="K227" s="5">
        <v>4</v>
      </c>
      <c r="L227" s="5">
        <v>4</v>
      </c>
      <c r="M227" s="5">
        <v>2</v>
      </c>
      <c r="N227" s="5">
        <v>1</v>
      </c>
      <c r="O227" s="5">
        <v>3</v>
      </c>
      <c r="P227" s="5">
        <v>3</v>
      </c>
      <c r="Q227" s="5">
        <v>2</v>
      </c>
      <c r="R227" s="5">
        <v>1</v>
      </c>
      <c r="S227" s="5">
        <v>3</v>
      </c>
      <c r="T227" s="5">
        <v>3</v>
      </c>
      <c r="U227" s="5">
        <v>3</v>
      </c>
      <c r="V227" s="5"/>
      <c r="W227" s="5" t="s">
        <v>95</v>
      </c>
      <c r="X227" s="5" t="s">
        <v>49</v>
      </c>
      <c r="Y227" s="5"/>
      <c r="Z227" s="5"/>
      <c r="AA227" s="5" t="s">
        <v>712</v>
      </c>
      <c r="AB227" s="5">
        <v>3</v>
      </c>
      <c r="AC227" s="5" t="s">
        <v>858</v>
      </c>
      <c r="AD227" s="5" t="s">
        <v>1022</v>
      </c>
      <c r="AE227" s="5" t="s">
        <v>1051</v>
      </c>
      <c r="AF227" s="5">
        <v>4</v>
      </c>
      <c r="AG227" s="5" t="s">
        <v>1071</v>
      </c>
      <c r="AU227" s="7"/>
    </row>
    <row r="228" spans="1:47" ht="38" thickBot="1" x14ac:dyDescent="0.6">
      <c r="A228" s="4">
        <v>45429.668310185189</v>
      </c>
      <c r="B228" s="5" t="s">
        <v>35</v>
      </c>
      <c r="C228" s="5" t="s">
        <v>36</v>
      </c>
      <c r="D228" s="5" t="s">
        <v>327</v>
      </c>
      <c r="E228" s="5" t="s">
        <v>242</v>
      </c>
      <c r="F228" s="5" t="s">
        <v>70</v>
      </c>
      <c r="G228" s="5" t="s">
        <v>240</v>
      </c>
      <c r="H228" s="5">
        <v>5</v>
      </c>
      <c r="I228" s="5">
        <v>5</v>
      </c>
      <c r="J228" s="5">
        <v>5</v>
      </c>
      <c r="K228" s="5">
        <v>3</v>
      </c>
      <c r="L228" s="5">
        <v>4</v>
      </c>
      <c r="M228" s="5">
        <v>4</v>
      </c>
      <c r="N228" s="5">
        <v>4</v>
      </c>
      <c r="O228" s="5">
        <v>4</v>
      </c>
      <c r="P228" s="5">
        <v>3</v>
      </c>
      <c r="Q228" s="5">
        <v>4</v>
      </c>
      <c r="R228" s="5">
        <v>3</v>
      </c>
      <c r="S228" s="5">
        <v>3</v>
      </c>
      <c r="T228" s="5">
        <v>3</v>
      </c>
      <c r="U228" s="5">
        <v>4</v>
      </c>
      <c r="V228" s="5"/>
      <c r="W228" s="5"/>
      <c r="X228" s="5" t="s">
        <v>48</v>
      </c>
      <c r="Y228" s="5"/>
      <c r="Z228" s="5" t="s">
        <v>63</v>
      </c>
      <c r="AA228" s="5" t="s">
        <v>711</v>
      </c>
      <c r="AB228" s="5">
        <v>3</v>
      </c>
      <c r="AC228" s="5" t="s">
        <v>810</v>
      </c>
      <c r="AD228" s="5" t="s">
        <v>1024</v>
      </c>
      <c r="AE228" s="5" t="s">
        <v>1051</v>
      </c>
      <c r="AF228" s="5">
        <v>4</v>
      </c>
      <c r="AG228" s="5" t="s">
        <v>1091</v>
      </c>
      <c r="AU228" s="7"/>
    </row>
    <row r="229" spans="1:47" ht="38" thickBot="1" x14ac:dyDescent="0.6">
      <c r="A229" s="4">
        <v>45429.748171296298</v>
      </c>
      <c r="B229" s="5" t="s">
        <v>35</v>
      </c>
      <c r="C229" s="5" t="s">
        <v>36</v>
      </c>
      <c r="D229" s="5" t="s">
        <v>223</v>
      </c>
      <c r="E229" s="5" t="s">
        <v>103</v>
      </c>
      <c r="F229" s="5" t="s">
        <v>58</v>
      </c>
      <c r="G229" s="5" t="s">
        <v>58</v>
      </c>
      <c r="H229" s="5">
        <v>3</v>
      </c>
      <c r="I229" s="5">
        <v>3</v>
      </c>
      <c r="J229" s="5">
        <v>3</v>
      </c>
      <c r="K229" s="5">
        <v>3</v>
      </c>
      <c r="L229" s="5">
        <v>4</v>
      </c>
      <c r="M229" s="5">
        <v>4</v>
      </c>
      <c r="N229" s="5">
        <v>4</v>
      </c>
      <c r="O229" s="5">
        <v>4</v>
      </c>
      <c r="P229" s="5">
        <v>4</v>
      </c>
      <c r="Q229" s="5">
        <v>4</v>
      </c>
      <c r="R229" s="5">
        <v>4</v>
      </c>
      <c r="S229" s="5">
        <v>4</v>
      </c>
      <c r="T229" s="5">
        <v>4</v>
      </c>
      <c r="U229" s="5">
        <v>4</v>
      </c>
      <c r="V229" s="5"/>
      <c r="W229" s="5" t="s">
        <v>60</v>
      </c>
      <c r="X229" s="5" t="s">
        <v>59</v>
      </c>
      <c r="Y229" s="5"/>
      <c r="Z229" s="5"/>
      <c r="AA229" s="5" t="s">
        <v>711</v>
      </c>
      <c r="AB229" s="5">
        <v>3</v>
      </c>
      <c r="AC229" s="5" t="s">
        <v>809</v>
      </c>
      <c r="AD229" s="5" t="s">
        <v>1024</v>
      </c>
      <c r="AE229" s="5" t="s">
        <v>1051</v>
      </c>
      <c r="AF229" s="5">
        <v>4</v>
      </c>
      <c r="AG229" s="5" t="s">
        <v>1079</v>
      </c>
      <c r="AU229" s="7"/>
    </row>
    <row r="230" spans="1:47" ht="38" thickBot="1" x14ac:dyDescent="0.6">
      <c r="A230" s="4">
        <v>45429.900925925926</v>
      </c>
      <c r="B230" s="5" t="s">
        <v>35</v>
      </c>
      <c r="C230" s="5" t="s">
        <v>36</v>
      </c>
      <c r="D230" s="5" t="s">
        <v>123</v>
      </c>
      <c r="E230" s="5" t="s">
        <v>123</v>
      </c>
      <c r="F230" s="5" t="s">
        <v>53</v>
      </c>
      <c r="G230" s="5" t="s">
        <v>58</v>
      </c>
      <c r="H230" s="5">
        <v>4</v>
      </c>
      <c r="I230" s="5">
        <v>4</v>
      </c>
      <c r="J230" s="5">
        <v>4</v>
      </c>
      <c r="K230" s="5">
        <v>4</v>
      </c>
      <c r="L230" s="5">
        <v>4</v>
      </c>
      <c r="M230" s="5">
        <v>4</v>
      </c>
      <c r="N230" s="5">
        <v>3</v>
      </c>
      <c r="O230" s="5">
        <v>4</v>
      </c>
      <c r="P230" s="5">
        <v>4</v>
      </c>
      <c r="Q230" s="5">
        <v>3</v>
      </c>
      <c r="R230" s="5">
        <v>4</v>
      </c>
      <c r="S230" s="5">
        <v>4</v>
      </c>
      <c r="T230" s="5">
        <v>3</v>
      </c>
      <c r="U230" s="5">
        <v>4</v>
      </c>
      <c r="V230" s="5"/>
      <c r="W230" s="5"/>
      <c r="X230" s="5"/>
      <c r="Y230" s="5" t="s">
        <v>40</v>
      </c>
      <c r="Z230" s="5"/>
      <c r="AA230" s="5" t="s">
        <v>704</v>
      </c>
      <c r="AB230" s="5">
        <v>2</v>
      </c>
      <c r="AC230" s="5" t="s">
        <v>798</v>
      </c>
      <c r="AD230" s="5" t="s">
        <v>1021</v>
      </c>
      <c r="AE230" s="5" t="s">
        <v>1051</v>
      </c>
      <c r="AF230" s="5">
        <v>4</v>
      </c>
      <c r="AG230" s="5" t="s">
        <v>1091</v>
      </c>
      <c r="AU230" s="7"/>
    </row>
    <row r="231" spans="1:47" ht="75.5" thickBot="1" x14ac:dyDescent="0.6">
      <c r="A231" s="4">
        <v>45430.824976851851</v>
      </c>
      <c r="B231" s="5" t="s">
        <v>35</v>
      </c>
      <c r="C231" s="5" t="s">
        <v>36</v>
      </c>
      <c r="D231" s="5" t="s">
        <v>328</v>
      </c>
      <c r="E231" s="5" t="s">
        <v>329</v>
      </c>
      <c r="F231" s="5" t="s">
        <v>67</v>
      </c>
      <c r="G231" s="5" t="s">
        <v>70</v>
      </c>
      <c r="H231" s="5">
        <v>5</v>
      </c>
      <c r="I231" s="5">
        <v>5</v>
      </c>
      <c r="J231" s="5">
        <v>5</v>
      </c>
      <c r="K231" s="5">
        <v>4</v>
      </c>
      <c r="L231" s="5">
        <v>5</v>
      </c>
      <c r="M231" s="5">
        <v>5</v>
      </c>
      <c r="N231" s="5">
        <v>4</v>
      </c>
      <c r="O231" s="5">
        <v>4</v>
      </c>
      <c r="P231" s="5">
        <v>3</v>
      </c>
      <c r="Q231" s="5">
        <v>5</v>
      </c>
      <c r="R231" s="5">
        <v>4</v>
      </c>
      <c r="S231" s="5">
        <v>4</v>
      </c>
      <c r="T231" s="5">
        <v>4</v>
      </c>
      <c r="U231" s="5">
        <v>5</v>
      </c>
      <c r="V231" s="5" t="s">
        <v>48</v>
      </c>
      <c r="W231" s="5" t="s">
        <v>81</v>
      </c>
      <c r="X231" s="5"/>
      <c r="Y231" s="5" t="s">
        <v>59</v>
      </c>
      <c r="Z231" s="5"/>
      <c r="AA231" s="5" t="s">
        <v>704</v>
      </c>
      <c r="AB231" s="5">
        <v>4</v>
      </c>
      <c r="AC231" s="5" t="s">
        <v>859</v>
      </c>
      <c r="AD231" s="5" t="s">
        <v>1024</v>
      </c>
      <c r="AE231" s="5" t="s">
        <v>1051</v>
      </c>
      <c r="AF231" s="5">
        <v>4</v>
      </c>
      <c r="AG231" s="5" t="s">
        <v>1093</v>
      </c>
      <c r="AU231" s="7"/>
    </row>
    <row r="232" spans="1:47" ht="50.5" thickBot="1" x14ac:dyDescent="0.6">
      <c r="A232" s="4">
        <v>45431.590740740743</v>
      </c>
      <c r="B232" s="5" t="s">
        <v>35</v>
      </c>
      <c r="C232" s="5" t="s">
        <v>36</v>
      </c>
      <c r="D232" s="5" t="s">
        <v>330</v>
      </c>
      <c r="E232" s="5" t="s">
        <v>331</v>
      </c>
      <c r="F232" s="5" t="s">
        <v>77</v>
      </c>
      <c r="G232" s="5" t="s">
        <v>58</v>
      </c>
      <c r="H232" s="5">
        <v>4</v>
      </c>
      <c r="I232" s="5">
        <v>4</v>
      </c>
      <c r="J232" s="5">
        <v>3</v>
      </c>
      <c r="K232" s="5">
        <v>4</v>
      </c>
      <c r="L232" s="5">
        <v>2</v>
      </c>
      <c r="M232" s="5">
        <v>4</v>
      </c>
      <c r="N232" s="5">
        <v>4</v>
      </c>
      <c r="O232" s="5">
        <v>4</v>
      </c>
      <c r="P232" s="5">
        <v>3</v>
      </c>
      <c r="Q232" s="5">
        <v>3</v>
      </c>
      <c r="R232" s="5">
        <v>4</v>
      </c>
      <c r="S232" s="5">
        <v>3</v>
      </c>
      <c r="T232" s="5">
        <v>3</v>
      </c>
      <c r="U232" s="5">
        <v>4</v>
      </c>
      <c r="V232" s="5"/>
      <c r="W232" s="5" t="s">
        <v>48</v>
      </c>
      <c r="X232" s="5" t="s">
        <v>136</v>
      </c>
      <c r="Y232" s="5"/>
      <c r="Z232" s="5"/>
      <c r="AA232" s="5" t="s">
        <v>724</v>
      </c>
      <c r="AB232" s="5">
        <v>3</v>
      </c>
      <c r="AC232" s="5" t="s">
        <v>809</v>
      </c>
      <c r="AD232" s="5" t="s">
        <v>1024</v>
      </c>
      <c r="AE232" s="5" t="s">
        <v>1051</v>
      </c>
      <c r="AF232" s="5">
        <v>4</v>
      </c>
      <c r="AG232" s="5" t="s">
        <v>1074</v>
      </c>
      <c r="AU232" s="7"/>
    </row>
    <row r="233" spans="1:47" ht="25.5" thickBot="1" x14ac:dyDescent="0.6">
      <c r="A233" s="4">
        <v>45431.751932870371</v>
      </c>
      <c r="B233" s="5" t="s">
        <v>35</v>
      </c>
      <c r="C233" s="5" t="s">
        <v>36</v>
      </c>
      <c r="D233" s="5" t="s">
        <v>332</v>
      </c>
      <c r="E233" s="5" t="s">
        <v>254</v>
      </c>
      <c r="F233" s="5" t="s">
        <v>53</v>
      </c>
      <c r="G233" s="5" t="s">
        <v>58</v>
      </c>
      <c r="H233" s="5">
        <v>4</v>
      </c>
      <c r="I233" s="5">
        <v>5</v>
      </c>
      <c r="J233" s="5">
        <v>5</v>
      </c>
      <c r="K233" s="5">
        <v>3</v>
      </c>
      <c r="L233" s="5">
        <v>4</v>
      </c>
      <c r="M233" s="5">
        <v>4</v>
      </c>
      <c r="N233" s="5">
        <v>4</v>
      </c>
      <c r="O233" s="5">
        <v>4</v>
      </c>
      <c r="P233" s="5">
        <v>5</v>
      </c>
      <c r="Q233" s="5">
        <v>4</v>
      </c>
      <c r="R233" s="5">
        <v>3</v>
      </c>
      <c r="S233" s="5">
        <v>4</v>
      </c>
      <c r="T233" s="5">
        <v>5</v>
      </c>
      <c r="U233" s="5">
        <v>2</v>
      </c>
      <c r="V233" s="5"/>
      <c r="W233" s="5" t="s">
        <v>63</v>
      </c>
      <c r="X233" s="5"/>
      <c r="Y233" s="5"/>
      <c r="Z233" s="5" t="s">
        <v>147</v>
      </c>
      <c r="AA233" s="5" t="s">
        <v>704</v>
      </c>
      <c r="AB233" s="5">
        <v>3</v>
      </c>
      <c r="AC233" s="5" t="s">
        <v>778</v>
      </c>
      <c r="AD233" s="5" t="s">
        <v>1022</v>
      </c>
      <c r="AE233" s="5" t="s">
        <v>1051</v>
      </c>
      <c r="AF233" s="5">
        <v>5</v>
      </c>
      <c r="AG233" s="5" t="s">
        <v>1078</v>
      </c>
      <c r="AU233" s="7"/>
    </row>
    <row r="234" spans="1:47" ht="63" thickBot="1" x14ac:dyDescent="0.6">
      <c r="A234" s="4">
        <v>45431.783877314818</v>
      </c>
      <c r="B234" s="5" t="s">
        <v>35</v>
      </c>
      <c r="C234" s="5" t="s">
        <v>36</v>
      </c>
      <c r="D234" s="5" t="s">
        <v>142</v>
      </c>
      <c r="E234" s="5" t="s">
        <v>309</v>
      </c>
      <c r="F234" s="5" t="s">
        <v>53</v>
      </c>
      <c r="G234" s="5" t="s">
        <v>58</v>
      </c>
      <c r="H234" s="5">
        <v>4</v>
      </c>
      <c r="I234" s="5">
        <v>4</v>
      </c>
      <c r="J234" s="5">
        <v>4</v>
      </c>
      <c r="K234" s="5">
        <v>4</v>
      </c>
      <c r="L234" s="5">
        <v>4</v>
      </c>
      <c r="M234" s="5">
        <v>4</v>
      </c>
      <c r="N234" s="5">
        <v>4</v>
      </c>
      <c r="O234" s="5">
        <v>4</v>
      </c>
      <c r="P234" s="5">
        <v>4</v>
      </c>
      <c r="Q234" s="5">
        <v>4</v>
      </c>
      <c r="R234" s="5">
        <v>4</v>
      </c>
      <c r="S234" s="5">
        <v>3</v>
      </c>
      <c r="T234" s="5">
        <v>4</v>
      </c>
      <c r="U234" s="5">
        <v>4</v>
      </c>
      <c r="V234" s="5"/>
      <c r="W234" s="5"/>
      <c r="X234" s="5"/>
      <c r="Y234" s="5"/>
      <c r="Z234" s="5" t="s">
        <v>40</v>
      </c>
      <c r="AA234" s="5" t="s">
        <v>712</v>
      </c>
      <c r="AB234" s="5">
        <v>3</v>
      </c>
      <c r="AC234" s="5" t="s">
        <v>812</v>
      </c>
      <c r="AD234" s="5" t="s">
        <v>1020</v>
      </c>
      <c r="AE234" s="5" t="s">
        <v>1051</v>
      </c>
      <c r="AF234" s="5">
        <v>3</v>
      </c>
      <c r="AG234" s="5" t="s">
        <v>1063</v>
      </c>
      <c r="AU234" s="7"/>
    </row>
    <row r="235" spans="1:47" ht="75.5" thickBot="1" x14ac:dyDescent="0.6">
      <c r="A235" s="4">
        <v>45432.497453703705</v>
      </c>
      <c r="B235" s="5" t="s">
        <v>35</v>
      </c>
      <c r="C235" s="5" t="s">
        <v>36</v>
      </c>
      <c r="D235" s="5" t="s">
        <v>333</v>
      </c>
      <c r="E235" s="5" t="s">
        <v>334</v>
      </c>
      <c r="F235" s="5" t="s">
        <v>232</v>
      </c>
      <c r="G235" s="5" t="s">
        <v>335</v>
      </c>
      <c r="H235" s="5">
        <v>5</v>
      </c>
      <c r="I235" s="5">
        <v>4</v>
      </c>
      <c r="J235" s="5">
        <v>5</v>
      </c>
      <c r="K235" s="5">
        <v>5</v>
      </c>
      <c r="L235" s="5">
        <v>5</v>
      </c>
      <c r="M235" s="5">
        <v>4</v>
      </c>
      <c r="N235" s="5">
        <v>5</v>
      </c>
      <c r="O235" s="5">
        <v>4</v>
      </c>
      <c r="P235" s="5">
        <v>4</v>
      </c>
      <c r="Q235" s="5">
        <v>5</v>
      </c>
      <c r="R235" s="5">
        <v>4</v>
      </c>
      <c r="S235" s="5">
        <v>3</v>
      </c>
      <c r="T235" s="5">
        <v>5</v>
      </c>
      <c r="U235" s="5">
        <v>4</v>
      </c>
      <c r="V235" s="5"/>
      <c r="W235" s="5" t="s">
        <v>60</v>
      </c>
      <c r="X235" s="5"/>
      <c r="Y235" s="5" t="s">
        <v>59</v>
      </c>
      <c r="Z235" s="5"/>
      <c r="AA235" s="5" t="s">
        <v>740</v>
      </c>
      <c r="AB235" s="5">
        <v>4</v>
      </c>
      <c r="AC235" s="5" t="s">
        <v>860</v>
      </c>
      <c r="AD235" s="5" t="s">
        <v>1024</v>
      </c>
      <c r="AE235" s="5" t="s">
        <v>1051</v>
      </c>
      <c r="AF235" s="5">
        <v>5</v>
      </c>
      <c r="AG235" s="5" t="s">
        <v>1074</v>
      </c>
      <c r="AU235" s="7"/>
    </row>
    <row r="236" spans="1:47" ht="38" thickBot="1" x14ac:dyDescent="0.6">
      <c r="A236" s="4">
        <v>45432.552256944444</v>
      </c>
      <c r="B236" s="5" t="s">
        <v>35</v>
      </c>
      <c r="C236" s="5" t="s">
        <v>36</v>
      </c>
      <c r="D236" s="5" t="s">
        <v>336</v>
      </c>
      <c r="E236" s="5" t="s">
        <v>336</v>
      </c>
      <c r="F236" s="5" t="s">
        <v>160</v>
      </c>
      <c r="G236" s="5" t="s">
        <v>119</v>
      </c>
      <c r="H236" s="5">
        <v>4</v>
      </c>
      <c r="I236" s="5">
        <v>4</v>
      </c>
      <c r="J236" s="5">
        <v>4</v>
      </c>
      <c r="K236" s="5">
        <v>4</v>
      </c>
      <c r="L236" s="5">
        <v>4</v>
      </c>
      <c r="M236" s="5">
        <v>4</v>
      </c>
      <c r="N236" s="5">
        <v>4</v>
      </c>
      <c r="O236" s="5">
        <v>4</v>
      </c>
      <c r="P236" s="5">
        <v>4</v>
      </c>
      <c r="Q236" s="5">
        <v>4</v>
      </c>
      <c r="R236" s="5">
        <v>4</v>
      </c>
      <c r="S236" s="5">
        <v>4</v>
      </c>
      <c r="T236" s="5">
        <v>4</v>
      </c>
      <c r="U236" s="5">
        <v>4</v>
      </c>
      <c r="V236" s="5"/>
      <c r="W236" s="5" t="s">
        <v>40</v>
      </c>
      <c r="X236" s="5"/>
      <c r="Y236" s="5"/>
      <c r="Z236" s="5"/>
      <c r="AA236" s="5" t="s">
        <v>708</v>
      </c>
      <c r="AB236" s="5">
        <v>4</v>
      </c>
      <c r="AC236" s="5" t="s">
        <v>842</v>
      </c>
      <c r="AD236" s="5" t="s">
        <v>1020</v>
      </c>
      <c r="AE236" s="5" t="s">
        <v>1051</v>
      </c>
      <c r="AF236" s="5">
        <v>3</v>
      </c>
      <c r="AG236" s="5" t="s">
        <v>1074</v>
      </c>
      <c r="AU236" s="7"/>
    </row>
    <row r="237" spans="1:47" ht="50.5" thickBot="1" x14ac:dyDescent="0.6">
      <c r="A237" s="4">
        <v>45432.638182870367</v>
      </c>
      <c r="B237" s="5" t="s">
        <v>35</v>
      </c>
      <c r="C237" s="5" t="s">
        <v>36</v>
      </c>
      <c r="D237" s="5" t="s">
        <v>337</v>
      </c>
      <c r="E237" s="5" t="s">
        <v>323</v>
      </c>
      <c r="F237" s="5" t="s">
        <v>70</v>
      </c>
      <c r="G237" s="5" t="s">
        <v>152</v>
      </c>
      <c r="H237" s="5">
        <v>4</v>
      </c>
      <c r="I237" s="5">
        <v>5</v>
      </c>
      <c r="J237" s="5">
        <v>4</v>
      </c>
      <c r="K237" s="5">
        <v>4</v>
      </c>
      <c r="L237" s="5">
        <v>4</v>
      </c>
      <c r="M237" s="5">
        <v>4</v>
      </c>
      <c r="N237" s="5">
        <v>4</v>
      </c>
      <c r="O237" s="5">
        <v>5</v>
      </c>
      <c r="P237" s="5">
        <v>4</v>
      </c>
      <c r="Q237" s="5">
        <v>4</v>
      </c>
      <c r="R237" s="5">
        <v>4</v>
      </c>
      <c r="S237" s="5">
        <v>4</v>
      </c>
      <c r="T237" s="5">
        <v>3</v>
      </c>
      <c r="U237" s="5">
        <v>4</v>
      </c>
      <c r="V237" s="5"/>
      <c r="W237" s="5" t="s">
        <v>81</v>
      </c>
      <c r="X237" s="5" t="s">
        <v>82</v>
      </c>
      <c r="Y237" s="5" t="s">
        <v>50</v>
      </c>
      <c r="Z237" s="5"/>
      <c r="AA237" s="5" t="s">
        <v>710</v>
      </c>
      <c r="AB237" s="5">
        <v>3</v>
      </c>
      <c r="AC237" s="5" t="s">
        <v>838</v>
      </c>
      <c r="AD237" s="5" t="s">
        <v>1022</v>
      </c>
      <c r="AE237" s="5" t="s">
        <v>1051</v>
      </c>
      <c r="AF237" s="5">
        <v>4</v>
      </c>
      <c r="AG237" s="5" t="s">
        <v>1074</v>
      </c>
      <c r="AU237" s="7"/>
    </row>
    <row r="238" spans="1:47" ht="38" thickBot="1" x14ac:dyDescent="0.6">
      <c r="A238" s="4">
        <v>45433.473101851851</v>
      </c>
      <c r="B238" s="5" t="s">
        <v>35</v>
      </c>
      <c r="C238" s="5" t="s">
        <v>36</v>
      </c>
      <c r="D238" s="5" t="s">
        <v>223</v>
      </c>
      <c r="E238" s="5" t="s">
        <v>103</v>
      </c>
      <c r="F238" s="5" t="s">
        <v>58</v>
      </c>
      <c r="G238" s="5" t="s">
        <v>58</v>
      </c>
      <c r="H238" s="5">
        <v>5</v>
      </c>
      <c r="I238" s="5">
        <v>5</v>
      </c>
      <c r="J238" s="5">
        <v>5</v>
      </c>
      <c r="K238" s="5">
        <v>5</v>
      </c>
      <c r="L238" s="5">
        <v>5</v>
      </c>
      <c r="M238" s="5">
        <v>5</v>
      </c>
      <c r="N238" s="5">
        <v>5</v>
      </c>
      <c r="O238" s="5">
        <v>5</v>
      </c>
      <c r="P238" s="5">
        <v>4</v>
      </c>
      <c r="Q238" s="5">
        <v>4</v>
      </c>
      <c r="R238" s="5">
        <v>4</v>
      </c>
      <c r="S238" s="5">
        <v>4</v>
      </c>
      <c r="T238" s="5">
        <v>4</v>
      </c>
      <c r="U238" s="5">
        <v>4</v>
      </c>
      <c r="V238" s="5"/>
      <c r="W238" s="5" t="s">
        <v>81</v>
      </c>
      <c r="X238" s="5" t="s">
        <v>82</v>
      </c>
      <c r="Y238" s="5" t="s">
        <v>50</v>
      </c>
      <c r="Z238" s="5"/>
      <c r="AA238" s="5" t="s">
        <v>711</v>
      </c>
      <c r="AB238" s="5">
        <v>3</v>
      </c>
      <c r="AC238" s="5" t="s">
        <v>808</v>
      </c>
      <c r="AD238" s="5" t="s">
        <v>1024</v>
      </c>
      <c r="AE238" s="5" t="s">
        <v>1051</v>
      </c>
      <c r="AF238" s="5">
        <v>3</v>
      </c>
      <c r="AG238" s="5" t="s">
        <v>1080</v>
      </c>
      <c r="AU238" s="7"/>
    </row>
    <row r="239" spans="1:47" ht="50.5" thickBot="1" x14ac:dyDescent="0.6">
      <c r="A239" s="4">
        <v>45433.553344907406</v>
      </c>
      <c r="B239" s="5" t="s">
        <v>35</v>
      </c>
      <c r="C239" s="5" t="s">
        <v>36</v>
      </c>
      <c r="D239" s="5" t="s">
        <v>197</v>
      </c>
      <c r="E239" s="5" t="s">
        <v>103</v>
      </c>
      <c r="F239" s="5" t="s">
        <v>58</v>
      </c>
      <c r="G239" s="5" t="s">
        <v>58</v>
      </c>
      <c r="H239" s="5">
        <v>4</v>
      </c>
      <c r="I239" s="5">
        <v>4</v>
      </c>
      <c r="J239" s="5">
        <v>3</v>
      </c>
      <c r="K239" s="5">
        <v>2</v>
      </c>
      <c r="L239" s="5">
        <v>3</v>
      </c>
      <c r="M239" s="5">
        <v>2</v>
      </c>
      <c r="N239" s="5">
        <v>2</v>
      </c>
      <c r="O239" s="5">
        <v>2</v>
      </c>
      <c r="P239" s="5">
        <v>2</v>
      </c>
      <c r="Q239" s="5">
        <v>2</v>
      </c>
      <c r="R239" s="5">
        <v>2</v>
      </c>
      <c r="S239" s="5">
        <v>2</v>
      </c>
      <c r="T239" s="5">
        <v>1</v>
      </c>
      <c r="U239" s="5">
        <v>1</v>
      </c>
      <c r="V239" s="5"/>
      <c r="W239" s="5"/>
      <c r="X239" s="5" t="s">
        <v>40</v>
      </c>
      <c r="Y239" s="5"/>
      <c r="Z239" s="5"/>
      <c r="AA239" s="5" t="s">
        <v>711</v>
      </c>
      <c r="AB239" s="5">
        <v>1</v>
      </c>
      <c r="AC239" s="5" t="s">
        <v>861</v>
      </c>
      <c r="AD239" s="5" t="s">
        <v>1024</v>
      </c>
      <c r="AE239" s="5" t="s">
        <v>1051</v>
      </c>
      <c r="AF239" s="5">
        <v>3</v>
      </c>
      <c r="AG239" s="5" t="s">
        <v>1068</v>
      </c>
      <c r="AU239" s="7"/>
    </row>
    <row r="240" spans="1:47" ht="75.5" thickBot="1" x14ac:dyDescent="0.6">
      <c r="A240" s="4">
        <v>45433.583622685182</v>
      </c>
      <c r="B240" s="5" t="s">
        <v>35</v>
      </c>
      <c r="C240" s="5" t="s">
        <v>36</v>
      </c>
      <c r="D240" s="5" t="s">
        <v>199</v>
      </c>
      <c r="E240" s="5" t="s">
        <v>199</v>
      </c>
      <c r="F240" s="5" t="s">
        <v>53</v>
      </c>
      <c r="G240" s="5" t="s">
        <v>58</v>
      </c>
      <c r="H240" s="5">
        <v>5</v>
      </c>
      <c r="I240" s="5">
        <v>5</v>
      </c>
      <c r="J240" s="5">
        <v>5</v>
      </c>
      <c r="K240" s="5">
        <v>3</v>
      </c>
      <c r="L240" s="5">
        <v>3</v>
      </c>
      <c r="M240" s="5">
        <v>4</v>
      </c>
      <c r="N240" s="5">
        <v>4</v>
      </c>
      <c r="O240" s="5">
        <v>4</v>
      </c>
      <c r="P240" s="5">
        <v>3</v>
      </c>
      <c r="Q240" s="5">
        <v>3</v>
      </c>
      <c r="R240" s="5">
        <v>3</v>
      </c>
      <c r="S240" s="5">
        <v>3</v>
      </c>
      <c r="T240" s="5">
        <v>3</v>
      </c>
      <c r="U240" s="5">
        <v>2</v>
      </c>
      <c r="V240" s="5" t="s">
        <v>63</v>
      </c>
      <c r="W240" s="5"/>
      <c r="X240" s="5" t="s">
        <v>147</v>
      </c>
      <c r="Y240" s="5"/>
      <c r="Z240" s="5"/>
      <c r="AA240" s="5" t="s">
        <v>704</v>
      </c>
      <c r="AB240" s="5">
        <v>3</v>
      </c>
      <c r="AC240" s="5" t="s">
        <v>862</v>
      </c>
      <c r="AD240" s="5" t="s">
        <v>1020</v>
      </c>
      <c r="AE240" s="5" t="s">
        <v>1051</v>
      </c>
      <c r="AF240" s="5">
        <v>3</v>
      </c>
      <c r="AG240" s="5" t="s">
        <v>1097</v>
      </c>
      <c r="AU240" s="7"/>
    </row>
    <row r="241" spans="1:47" ht="25.5" thickBot="1" x14ac:dyDescent="0.6">
      <c r="A241" s="4">
        <v>45433.646331018521</v>
      </c>
      <c r="B241" s="5" t="s">
        <v>35</v>
      </c>
      <c r="C241" s="5" t="s">
        <v>36</v>
      </c>
      <c r="D241" s="5" t="s">
        <v>338</v>
      </c>
      <c r="E241" s="5" t="s">
        <v>103</v>
      </c>
      <c r="F241" s="5" t="s">
        <v>58</v>
      </c>
      <c r="G241" s="5" t="s">
        <v>58</v>
      </c>
      <c r="H241" s="5">
        <v>4</v>
      </c>
      <c r="I241" s="5">
        <v>5</v>
      </c>
      <c r="J241" s="5">
        <v>4</v>
      </c>
      <c r="K241" s="5">
        <v>1</v>
      </c>
      <c r="L241" s="5">
        <v>4</v>
      </c>
      <c r="M241" s="5">
        <v>4</v>
      </c>
      <c r="N241" s="5">
        <v>3</v>
      </c>
      <c r="O241" s="5">
        <v>4</v>
      </c>
      <c r="P241" s="5">
        <v>3</v>
      </c>
      <c r="Q241" s="5">
        <v>2</v>
      </c>
      <c r="R241" s="5">
        <v>2</v>
      </c>
      <c r="S241" s="5">
        <v>3</v>
      </c>
      <c r="T241" s="5">
        <v>2</v>
      </c>
      <c r="U241" s="5">
        <v>2</v>
      </c>
      <c r="V241" s="5"/>
      <c r="W241" s="5" t="s">
        <v>40</v>
      </c>
      <c r="X241" s="5"/>
      <c r="Y241" s="5"/>
      <c r="Z241" s="5"/>
      <c r="AA241" s="5" t="s">
        <v>711</v>
      </c>
      <c r="AB241" s="5">
        <v>3</v>
      </c>
      <c r="AC241" s="5" t="s">
        <v>788</v>
      </c>
      <c r="AD241" s="5" t="s">
        <v>1024</v>
      </c>
      <c r="AE241" s="5" t="s">
        <v>1051</v>
      </c>
      <c r="AF241" s="5">
        <v>2</v>
      </c>
      <c r="AG241" s="5" t="s">
        <v>1071</v>
      </c>
      <c r="AU241" s="7"/>
    </row>
    <row r="242" spans="1:47" ht="38" thickBot="1" x14ac:dyDescent="0.6">
      <c r="A242" s="4">
        <v>45433.720057870371</v>
      </c>
      <c r="B242" s="5" t="s">
        <v>35</v>
      </c>
      <c r="C242" s="5" t="s">
        <v>36</v>
      </c>
      <c r="D242" s="5" t="s">
        <v>148</v>
      </c>
      <c r="E242" s="5" t="s">
        <v>242</v>
      </c>
      <c r="F242" s="5" t="s">
        <v>70</v>
      </c>
      <c r="G242" s="5" t="s">
        <v>58</v>
      </c>
      <c r="H242" s="5">
        <v>4</v>
      </c>
      <c r="I242" s="5">
        <v>3</v>
      </c>
      <c r="J242" s="5">
        <v>3</v>
      </c>
      <c r="K242" s="5">
        <v>3</v>
      </c>
      <c r="L242" s="5">
        <v>3</v>
      </c>
      <c r="M242" s="5">
        <v>3</v>
      </c>
      <c r="N242" s="5">
        <v>3</v>
      </c>
      <c r="O242" s="5">
        <v>2</v>
      </c>
      <c r="P242" s="5">
        <v>3</v>
      </c>
      <c r="Q242" s="5">
        <v>2</v>
      </c>
      <c r="R242" s="5">
        <v>3</v>
      </c>
      <c r="S242" s="5">
        <v>3</v>
      </c>
      <c r="T242" s="5">
        <v>2</v>
      </c>
      <c r="U242" s="5">
        <v>2</v>
      </c>
      <c r="V242" s="5"/>
      <c r="W242" s="5" t="s">
        <v>40</v>
      </c>
      <c r="X242" s="5"/>
      <c r="Y242" s="5"/>
      <c r="Z242" s="5"/>
      <c r="AA242" s="5" t="s">
        <v>741</v>
      </c>
      <c r="AB242" s="5">
        <v>2</v>
      </c>
      <c r="AC242" s="5" t="s">
        <v>863</v>
      </c>
      <c r="AD242" s="5" t="s">
        <v>1024</v>
      </c>
      <c r="AE242" s="5" t="s">
        <v>1051</v>
      </c>
      <c r="AF242" s="5">
        <v>4</v>
      </c>
      <c r="AG242" s="5" t="s">
        <v>1079</v>
      </c>
      <c r="AU242" s="7"/>
    </row>
    <row r="243" spans="1:47" ht="50.5" thickBot="1" x14ac:dyDescent="0.6">
      <c r="A243" s="4">
        <v>45434.428865740738</v>
      </c>
      <c r="B243" s="5" t="s">
        <v>35</v>
      </c>
      <c r="C243" s="5" t="s">
        <v>83</v>
      </c>
      <c r="D243" s="5" t="s">
        <v>339</v>
      </c>
      <c r="E243" s="5" t="s">
        <v>323</v>
      </c>
      <c r="F243" s="5" t="s">
        <v>340</v>
      </c>
      <c r="G243" s="5" t="s">
        <v>341</v>
      </c>
      <c r="H243" s="5">
        <v>4</v>
      </c>
      <c r="I243" s="5">
        <v>5</v>
      </c>
      <c r="J243" s="5">
        <v>5</v>
      </c>
      <c r="K243" s="5">
        <v>4</v>
      </c>
      <c r="L243" s="5">
        <v>4</v>
      </c>
      <c r="M243" s="5">
        <v>2</v>
      </c>
      <c r="N243" s="5">
        <v>4</v>
      </c>
      <c r="O243" s="5">
        <v>4</v>
      </c>
      <c r="P243" s="5">
        <v>4</v>
      </c>
      <c r="Q243" s="5">
        <v>2</v>
      </c>
      <c r="R243" s="5">
        <v>5</v>
      </c>
      <c r="S243" s="5">
        <v>5</v>
      </c>
      <c r="T243" s="5">
        <v>2</v>
      </c>
      <c r="U243" s="5">
        <v>3</v>
      </c>
      <c r="V243" s="5"/>
      <c r="W243" s="5" t="s">
        <v>60</v>
      </c>
      <c r="X243" s="5" t="s">
        <v>63</v>
      </c>
      <c r="Y243" s="5" t="s">
        <v>50</v>
      </c>
      <c r="Z243" s="5"/>
      <c r="AA243" s="5" t="s">
        <v>722</v>
      </c>
      <c r="AB243" s="5">
        <v>2</v>
      </c>
      <c r="AC243" s="5" t="s">
        <v>824</v>
      </c>
      <c r="AD243" s="5" t="s">
        <v>1029</v>
      </c>
      <c r="AE243" s="5" t="s">
        <v>1051</v>
      </c>
      <c r="AF243" s="5">
        <v>4</v>
      </c>
      <c r="AG243" s="5" t="s">
        <v>1067</v>
      </c>
      <c r="AU243" s="7"/>
    </row>
    <row r="244" spans="1:47" ht="50.5" thickBot="1" x14ac:dyDescent="0.6">
      <c r="A244" s="4">
        <v>45434.430937500001</v>
      </c>
      <c r="B244" s="5" t="s">
        <v>35</v>
      </c>
      <c r="C244" s="5" t="s">
        <v>36</v>
      </c>
      <c r="D244" s="5" t="s">
        <v>342</v>
      </c>
      <c r="E244" s="5" t="s">
        <v>254</v>
      </c>
      <c r="F244" s="5" t="s">
        <v>58</v>
      </c>
      <c r="G244" s="5" t="s">
        <v>58</v>
      </c>
      <c r="H244" s="5">
        <v>5</v>
      </c>
      <c r="I244" s="5">
        <v>5</v>
      </c>
      <c r="J244" s="5">
        <v>3</v>
      </c>
      <c r="K244" s="5">
        <v>4</v>
      </c>
      <c r="L244" s="5">
        <v>4</v>
      </c>
      <c r="M244" s="5">
        <v>4</v>
      </c>
      <c r="N244" s="5">
        <v>3</v>
      </c>
      <c r="O244" s="5">
        <v>3</v>
      </c>
      <c r="P244" s="5">
        <v>2</v>
      </c>
      <c r="Q244" s="5">
        <v>2</v>
      </c>
      <c r="R244" s="5">
        <v>4</v>
      </c>
      <c r="S244" s="5">
        <v>4</v>
      </c>
      <c r="T244" s="5">
        <v>3</v>
      </c>
      <c r="U244" s="5">
        <v>3</v>
      </c>
      <c r="V244" s="5"/>
      <c r="W244" s="5" t="s">
        <v>59</v>
      </c>
      <c r="X244" s="5" t="s">
        <v>60</v>
      </c>
      <c r="Y244" s="5"/>
      <c r="Z244" s="5"/>
      <c r="AA244" s="5" t="s">
        <v>728</v>
      </c>
      <c r="AB244" s="5">
        <v>5</v>
      </c>
      <c r="AC244" s="5" t="s">
        <v>864</v>
      </c>
      <c r="AD244" s="5" t="s">
        <v>1024</v>
      </c>
      <c r="AE244" s="5" t="s">
        <v>1051</v>
      </c>
      <c r="AF244" s="5">
        <v>4</v>
      </c>
      <c r="AG244" s="5" t="s">
        <v>1078</v>
      </c>
      <c r="AU244" s="7"/>
    </row>
    <row r="245" spans="1:47" ht="38" thickBot="1" x14ac:dyDescent="0.6">
      <c r="A245" s="4">
        <v>45434.481053240743</v>
      </c>
      <c r="B245" s="5" t="s">
        <v>35</v>
      </c>
      <c r="C245" s="5" t="s">
        <v>36</v>
      </c>
      <c r="D245" s="5" t="s">
        <v>279</v>
      </c>
      <c r="E245" s="5" t="s">
        <v>343</v>
      </c>
      <c r="F245" s="5" t="s">
        <v>70</v>
      </c>
      <c r="G245" s="5" t="s">
        <v>58</v>
      </c>
      <c r="H245" s="5">
        <v>5</v>
      </c>
      <c r="I245" s="5">
        <v>5</v>
      </c>
      <c r="J245" s="5">
        <v>5</v>
      </c>
      <c r="K245" s="5">
        <v>4</v>
      </c>
      <c r="L245" s="5">
        <v>5</v>
      </c>
      <c r="M245" s="5">
        <v>5</v>
      </c>
      <c r="N245" s="5">
        <v>5</v>
      </c>
      <c r="O245" s="5">
        <v>5</v>
      </c>
      <c r="P245" s="5">
        <v>4</v>
      </c>
      <c r="Q245" s="5">
        <v>3</v>
      </c>
      <c r="R245" s="5">
        <v>5</v>
      </c>
      <c r="S245" s="5">
        <v>5</v>
      </c>
      <c r="T245" s="5">
        <v>3</v>
      </c>
      <c r="U245" s="5">
        <v>5</v>
      </c>
      <c r="V245" s="5"/>
      <c r="W245" s="5" t="s">
        <v>63</v>
      </c>
      <c r="X245" s="5"/>
      <c r="Y245" s="5"/>
      <c r="Z245" s="5" t="s">
        <v>147</v>
      </c>
      <c r="AA245" s="5" t="s">
        <v>711</v>
      </c>
      <c r="AB245" s="5">
        <v>2</v>
      </c>
      <c r="AC245" s="5" t="s">
        <v>865</v>
      </c>
      <c r="AD245" s="5" t="s">
        <v>1019</v>
      </c>
      <c r="AE245" s="5" t="s">
        <v>1053</v>
      </c>
      <c r="AF245" s="5">
        <v>5</v>
      </c>
      <c r="AG245" s="5" t="s">
        <v>1077</v>
      </c>
      <c r="AU245" s="7"/>
    </row>
    <row r="246" spans="1:47" ht="38" thickBot="1" x14ac:dyDescent="0.6">
      <c r="A246" s="4">
        <v>45434.522569444445</v>
      </c>
      <c r="B246" s="5" t="s">
        <v>35</v>
      </c>
      <c r="C246" s="5" t="s">
        <v>36</v>
      </c>
      <c r="D246" s="5" t="s">
        <v>344</v>
      </c>
      <c r="E246" s="5" t="s">
        <v>343</v>
      </c>
      <c r="F246" s="5" t="s">
        <v>277</v>
      </c>
      <c r="G246" s="5" t="s">
        <v>273</v>
      </c>
      <c r="H246" s="5">
        <v>5</v>
      </c>
      <c r="I246" s="5">
        <v>4</v>
      </c>
      <c r="J246" s="5">
        <v>3</v>
      </c>
      <c r="K246" s="5">
        <v>4</v>
      </c>
      <c r="L246" s="5">
        <v>4</v>
      </c>
      <c r="M246" s="5">
        <v>4</v>
      </c>
      <c r="N246" s="5">
        <v>3</v>
      </c>
      <c r="O246" s="5">
        <v>2</v>
      </c>
      <c r="P246" s="5">
        <v>1</v>
      </c>
      <c r="Q246" s="5">
        <v>3</v>
      </c>
      <c r="R246" s="5">
        <v>4</v>
      </c>
      <c r="S246" s="5">
        <v>2</v>
      </c>
      <c r="T246" s="5">
        <v>2</v>
      </c>
      <c r="U246" s="5">
        <v>4</v>
      </c>
      <c r="V246" s="5"/>
      <c r="W246" s="5" t="s">
        <v>50</v>
      </c>
      <c r="X246" s="5" t="s">
        <v>74</v>
      </c>
      <c r="Y246" s="5"/>
      <c r="Z246" s="5"/>
      <c r="AA246" s="5" t="s">
        <v>722</v>
      </c>
      <c r="AB246" s="5">
        <v>3</v>
      </c>
      <c r="AC246" s="5" t="s">
        <v>782</v>
      </c>
      <c r="AD246" s="5" t="s">
        <v>1019</v>
      </c>
      <c r="AE246" s="5" t="s">
        <v>1053</v>
      </c>
      <c r="AF246" s="5">
        <v>4</v>
      </c>
      <c r="AG246" s="5" t="s">
        <v>1064</v>
      </c>
      <c r="AU246" s="7"/>
    </row>
    <row r="247" spans="1:47" ht="50.5" thickBot="1" x14ac:dyDescent="0.6">
      <c r="A247" s="4">
        <v>45434.523773148147</v>
      </c>
      <c r="B247" s="5" t="s">
        <v>35</v>
      </c>
      <c r="C247" s="5" t="s">
        <v>36</v>
      </c>
      <c r="D247" s="5" t="s">
        <v>345</v>
      </c>
      <c r="E247" s="5" t="s">
        <v>346</v>
      </c>
      <c r="F247" s="5" t="s">
        <v>347</v>
      </c>
      <c r="G247" s="5" t="s">
        <v>347</v>
      </c>
      <c r="H247" s="5">
        <v>5</v>
      </c>
      <c r="I247" s="5">
        <v>5</v>
      </c>
      <c r="J247" s="5">
        <v>4</v>
      </c>
      <c r="K247" s="5">
        <v>3</v>
      </c>
      <c r="L247" s="5">
        <v>4</v>
      </c>
      <c r="M247" s="5">
        <v>4</v>
      </c>
      <c r="N247" s="5">
        <v>3</v>
      </c>
      <c r="O247" s="5">
        <v>4</v>
      </c>
      <c r="P247" s="5">
        <v>4</v>
      </c>
      <c r="Q247" s="5">
        <v>5</v>
      </c>
      <c r="R247" s="5">
        <v>5</v>
      </c>
      <c r="S247" s="5">
        <v>5</v>
      </c>
      <c r="T247" s="5">
        <v>4</v>
      </c>
      <c r="U247" s="5">
        <v>5</v>
      </c>
      <c r="V247" s="5"/>
      <c r="W247" s="5" t="s">
        <v>147</v>
      </c>
      <c r="X247" s="5" t="s">
        <v>63</v>
      </c>
      <c r="Y247" s="5"/>
      <c r="Z247" s="5"/>
      <c r="AA247" s="5" t="s">
        <v>742</v>
      </c>
      <c r="AB247" s="5">
        <v>2</v>
      </c>
      <c r="AC247" s="5" t="s">
        <v>866</v>
      </c>
      <c r="AD247" s="5" t="s">
        <v>1025</v>
      </c>
      <c r="AE247" s="5" t="s">
        <v>1053</v>
      </c>
      <c r="AF247" s="5">
        <v>4</v>
      </c>
      <c r="AG247" s="5" t="s">
        <v>1064</v>
      </c>
      <c r="AU247" s="7"/>
    </row>
    <row r="248" spans="1:47" ht="50.5" thickBot="1" x14ac:dyDescent="0.6">
      <c r="A248" s="4">
        <v>45434.524976851855</v>
      </c>
      <c r="B248" s="5" t="s">
        <v>35</v>
      </c>
      <c r="C248" s="5" t="s">
        <v>36</v>
      </c>
      <c r="D248" s="5" t="s">
        <v>254</v>
      </c>
      <c r="E248" s="5" t="s">
        <v>254</v>
      </c>
      <c r="F248" s="5" t="s">
        <v>348</v>
      </c>
      <c r="G248" s="5" t="s">
        <v>349</v>
      </c>
      <c r="H248" s="5">
        <v>5</v>
      </c>
      <c r="I248" s="5">
        <v>4</v>
      </c>
      <c r="J248" s="5">
        <v>5</v>
      </c>
      <c r="K248" s="5">
        <v>4</v>
      </c>
      <c r="L248" s="5">
        <v>5</v>
      </c>
      <c r="M248" s="5">
        <v>5</v>
      </c>
      <c r="N248" s="5">
        <v>5</v>
      </c>
      <c r="O248" s="5">
        <v>5</v>
      </c>
      <c r="P248" s="5">
        <v>5</v>
      </c>
      <c r="Q248" s="5">
        <v>4</v>
      </c>
      <c r="R248" s="5">
        <v>5</v>
      </c>
      <c r="S248" s="5">
        <v>4</v>
      </c>
      <c r="T248" s="5">
        <v>4</v>
      </c>
      <c r="U248" s="5">
        <v>5</v>
      </c>
      <c r="V248" s="5"/>
      <c r="W248" s="5" t="s">
        <v>136</v>
      </c>
      <c r="X248" s="5"/>
      <c r="Y248" s="5"/>
      <c r="Z248" s="5" t="s">
        <v>48</v>
      </c>
      <c r="AA248" s="5" t="s">
        <v>743</v>
      </c>
      <c r="AB248" s="5">
        <v>2</v>
      </c>
      <c r="AC248" s="5" t="s">
        <v>867</v>
      </c>
      <c r="AD248" s="5" t="s">
        <v>1029</v>
      </c>
      <c r="AE248" s="5" t="s">
        <v>1060</v>
      </c>
      <c r="AF248" s="5">
        <v>5</v>
      </c>
      <c r="AG248" s="5" t="s">
        <v>1079</v>
      </c>
      <c r="AU248" s="7"/>
    </row>
    <row r="249" spans="1:47" ht="100.5" thickBot="1" x14ac:dyDescent="0.6">
      <c r="A249" s="4">
        <v>45434.534363425926</v>
      </c>
      <c r="B249" s="5" t="s">
        <v>35</v>
      </c>
      <c r="C249" s="5" t="s">
        <v>36</v>
      </c>
      <c r="D249" s="5" t="s">
        <v>350</v>
      </c>
      <c r="E249" s="5" t="s">
        <v>351</v>
      </c>
      <c r="F249" s="5" t="s">
        <v>352</v>
      </c>
      <c r="G249" s="5" t="s">
        <v>352</v>
      </c>
      <c r="H249" s="5">
        <v>4</v>
      </c>
      <c r="I249" s="5">
        <v>5</v>
      </c>
      <c r="J249" s="5">
        <v>5</v>
      </c>
      <c r="K249" s="5">
        <v>4</v>
      </c>
      <c r="L249" s="5">
        <v>4</v>
      </c>
      <c r="M249" s="5">
        <v>4</v>
      </c>
      <c r="N249" s="5">
        <v>4</v>
      </c>
      <c r="O249" s="5">
        <v>3</v>
      </c>
      <c r="P249" s="5">
        <v>3</v>
      </c>
      <c r="Q249" s="5">
        <v>3</v>
      </c>
      <c r="R249" s="5">
        <v>3</v>
      </c>
      <c r="S249" s="5">
        <v>3</v>
      </c>
      <c r="T249" s="5">
        <v>2</v>
      </c>
      <c r="U249" s="5">
        <v>3</v>
      </c>
      <c r="V249" s="5" t="s">
        <v>63</v>
      </c>
      <c r="W249" s="5" t="s">
        <v>48</v>
      </c>
      <c r="X249" s="5" t="s">
        <v>50</v>
      </c>
      <c r="Y249" s="5" t="s">
        <v>81</v>
      </c>
      <c r="Z249" s="5"/>
      <c r="AA249" s="5" t="s">
        <v>730</v>
      </c>
      <c r="AB249" s="5">
        <v>3</v>
      </c>
      <c r="AC249" s="5"/>
      <c r="AD249" s="5" t="s">
        <v>1019</v>
      </c>
      <c r="AE249" s="5" t="s">
        <v>1052</v>
      </c>
      <c r="AF249" s="5">
        <v>5</v>
      </c>
      <c r="AG249" s="5" t="s">
        <v>1077</v>
      </c>
      <c r="AU249" s="7"/>
    </row>
    <row r="250" spans="1:47" ht="50.5" thickBot="1" x14ac:dyDescent="0.6">
      <c r="A250" s="4">
        <v>45434.575370370374</v>
      </c>
      <c r="B250" s="5" t="s">
        <v>35</v>
      </c>
      <c r="C250" s="5" t="s">
        <v>36</v>
      </c>
      <c r="D250" s="5" t="s">
        <v>353</v>
      </c>
      <c r="E250" s="5" t="s">
        <v>354</v>
      </c>
      <c r="F250" s="5" t="s">
        <v>39</v>
      </c>
      <c r="G250" s="5" t="s">
        <v>355</v>
      </c>
      <c r="H250" s="5">
        <v>3</v>
      </c>
      <c r="I250" s="5">
        <v>5</v>
      </c>
      <c r="J250" s="5">
        <v>2</v>
      </c>
      <c r="K250" s="5">
        <v>4</v>
      </c>
      <c r="L250" s="5">
        <v>4</v>
      </c>
      <c r="M250" s="5">
        <v>5</v>
      </c>
      <c r="N250" s="5">
        <v>3</v>
      </c>
      <c r="O250" s="5">
        <v>3</v>
      </c>
      <c r="P250" s="5">
        <v>4</v>
      </c>
      <c r="Q250" s="5">
        <v>2</v>
      </c>
      <c r="R250" s="5">
        <v>3</v>
      </c>
      <c r="S250" s="5">
        <v>3</v>
      </c>
      <c r="T250" s="5">
        <v>3</v>
      </c>
      <c r="U250" s="5">
        <v>3</v>
      </c>
      <c r="V250" s="5"/>
      <c r="W250" s="5" t="s">
        <v>81</v>
      </c>
      <c r="X250" s="5" t="s">
        <v>156</v>
      </c>
      <c r="Y250" s="5"/>
      <c r="Z250" s="5"/>
      <c r="AA250" s="5" t="s">
        <v>721</v>
      </c>
      <c r="AB250" s="5">
        <v>3</v>
      </c>
      <c r="AC250" s="5" t="s">
        <v>785</v>
      </c>
      <c r="AD250" s="5" t="s">
        <v>1025</v>
      </c>
      <c r="AE250" s="5" t="s">
        <v>1051</v>
      </c>
      <c r="AF250" s="5">
        <v>3</v>
      </c>
      <c r="AG250" s="5" t="s">
        <v>1064</v>
      </c>
      <c r="AU250" s="7"/>
    </row>
    <row r="251" spans="1:47" ht="50.5" thickBot="1" x14ac:dyDescent="0.6">
      <c r="A251" s="4">
        <v>45434.579641203702</v>
      </c>
      <c r="B251" s="5" t="s">
        <v>35</v>
      </c>
      <c r="C251" s="5" t="s">
        <v>36</v>
      </c>
      <c r="D251" s="5" t="s">
        <v>356</v>
      </c>
      <c r="E251" s="5" t="s">
        <v>357</v>
      </c>
      <c r="F251" s="5" t="s">
        <v>58</v>
      </c>
      <c r="G251" s="5" t="s">
        <v>58</v>
      </c>
      <c r="H251" s="5">
        <v>4</v>
      </c>
      <c r="I251" s="5">
        <v>4</v>
      </c>
      <c r="J251" s="5">
        <v>4</v>
      </c>
      <c r="K251" s="5">
        <v>3</v>
      </c>
      <c r="L251" s="5">
        <v>4</v>
      </c>
      <c r="M251" s="5">
        <v>4</v>
      </c>
      <c r="N251" s="5">
        <v>4</v>
      </c>
      <c r="O251" s="5">
        <v>3</v>
      </c>
      <c r="P251" s="5">
        <v>3</v>
      </c>
      <c r="Q251" s="5">
        <v>2</v>
      </c>
      <c r="R251" s="5">
        <v>4</v>
      </c>
      <c r="S251" s="5">
        <v>4</v>
      </c>
      <c r="T251" s="5">
        <v>1</v>
      </c>
      <c r="U251" s="5">
        <v>3</v>
      </c>
      <c r="V251" s="5"/>
      <c r="W251" s="5"/>
      <c r="X251" s="5" t="s">
        <v>40</v>
      </c>
      <c r="Y251" s="5"/>
      <c r="Z251" s="5"/>
      <c r="AA251" s="5" t="s">
        <v>707</v>
      </c>
      <c r="AB251" s="5">
        <v>2</v>
      </c>
      <c r="AC251" s="5" t="s">
        <v>812</v>
      </c>
      <c r="AD251" s="5" t="s">
        <v>1022</v>
      </c>
      <c r="AE251" s="5" t="s">
        <v>1051</v>
      </c>
      <c r="AF251" s="5">
        <v>4</v>
      </c>
      <c r="AG251" s="5" t="s">
        <v>1066</v>
      </c>
      <c r="AU251" s="7"/>
    </row>
    <row r="252" spans="1:47" ht="50.5" thickBot="1" x14ac:dyDescent="0.6">
      <c r="A252" s="4">
        <v>45434.596597222226</v>
      </c>
      <c r="B252" s="5" t="s">
        <v>35</v>
      </c>
      <c r="C252" s="5" t="s">
        <v>36</v>
      </c>
      <c r="D252" s="5" t="s">
        <v>312</v>
      </c>
      <c r="E252" s="5" t="s">
        <v>103</v>
      </c>
      <c r="F252" s="5" t="s">
        <v>53</v>
      </c>
      <c r="G252" s="5" t="s">
        <v>58</v>
      </c>
      <c r="H252" s="5">
        <v>5</v>
      </c>
      <c r="I252" s="5">
        <v>5</v>
      </c>
      <c r="J252" s="5">
        <v>3</v>
      </c>
      <c r="K252" s="5">
        <v>3</v>
      </c>
      <c r="L252" s="5">
        <v>3</v>
      </c>
      <c r="M252" s="5">
        <v>5</v>
      </c>
      <c r="N252" s="5">
        <v>5</v>
      </c>
      <c r="O252" s="5">
        <v>5</v>
      </c>
      <c r="P252" s="5">
        <v>5</v>
      </c>
      <c r="Q252" s="5">
        <v>3</v>
      </c>
      <c r="R252" s="5">
        <v>4</v>
      </c>
      <c r="S252" s="5">
        <v>4</v>
      </c>
      <c r="T252" s="5">
        <v>4</v>
      </c>
      <c r="U252" s="5">
        <v>4</v>
      </c>
      <c r="V252" s="5"/>
      <c r="W252" s="5"/>
      <c r="X252" s="5"/>
      <c r="Y252" s="5"/>
      <c r="Z252" s="5" t="s">
        <v>40</v>
      </c>
      <c r="AA252" s="5" t="s">
        <v>711</v>
      </c>
      <c r="AB252" s="5">
        <v>3</v>
      </c>
      <c r="AC252" s="5" t="s">
        <v>765</v>
      </c>
      <c r="AD252" s="5" t="s">
        <v>1024</v>
      </c>
      <c r="AE252" s="5" t="s">
        <v>1051</v>
      </c>
      <c r="AF252" s="5">
        <v>4</v>
      </c>
      <c r="AG252" s="5" t="s">
        <v>1071</v>
      </c>
      <c r="AU252" s="7"/>
    </row>
    <row r="253" spans="1:47" ht="38" thickBot="1" x14ac:dyDescent="0.6">
      <c r="A253" s="4">
        <v>45434.640659722223</v>
      </c>
      <c r="B253" s="5" t="s">
        <v>35</v>
      </c>
      <c r="C253" s="5" t="s">
        <v>36</v>
      </c>
      <c r="D253" s="5" t="s">
        <v>223</v>
      </c>
      <c r="E253" s="5" t="s">
        <v>198</v>
      </c>
      <c r="F253" s="5" t="s">
        <v>53</v>
      </c>
      <c r="G253" s="5" t="s">
        <v>58</v>
      </c>
      <c r="H253" s="5">
        <v>5</v>
      </c>
      <c r="I253" s="5">
        <v>4</v>
      </c>
      <c r="J253" s="5">
        <v>3</v>
      </c>
      <c r="K253" s="5">
        <v>5</v>
      </c>
      <c r="L253" s="5">
        <v>3</v>
      </c>
      <c r="M253" s="5">
        <v>4</v>
      </c>
      <c r="N253" s="5">
        <v>4</v>
      </c>
      <c r="O253" s="5">
        <v>3</v>
      </c>
      <c r="P253" s="5">
        <v>3</v>
      </c>
      <c r="Q253" s="5">
        <v>3</v>
      </c>
      <c r="R253" s="5">
        <v>4</v>
      </c>
      <c r="S253" s="5">
        <v>3</v>
      </c>
      <c r="T253" s="5">
        <v>2</v>
      </c>
      <c r="U253" s="5">
        <v>4</v>
      </c>
      <c r="V253" s="5"/>
      <c r="W253" s="5" t="s">
        <v>60</v>
      </c>
      <c r="X253" s="5" t="s">
        <v>59</v>
      </c>
      <c r="Y253" s="5"/>
      <c r="Z253" s="5"/>
      <c r="AA253" s="5" t="s">
        <v>711</v>
      </c>
      <c r="AB253" s="5">
        <v>3</v>
      </c>
      <c r="AC253" s="5" t="s">
        <v>809</v>
      </c>
      <c r="AD253" s="5" t="s">
        <v>1022</v>
      </c>
      <c r="AE253" s="5" t="s">
        <v>1051</v>
      </c>
      <c r="AF253" s="5">
        <v>3</v>
      </c>
      <c r="AG253" s="5" t="s">
        <v>1066</v>
      </c>
      <c r="AU253" s="7"/>
    </row>
    <row r="254" spans="1:47" ht="25.5" thickBot="1" x14ac:dyDescent="0.6">
      <c r="A254" s="4">
        <v>45434.644999999997</v>
      </c>
      <c r="B254" s="5" t="s">
        <v>35</v>
      </c>
      <c r="C254" s="5" t="s">
        <v>36</v>
      </c>
      <c r="D254" s="5" t="s">
        <v>103</v>
      </c>
      <c r="E254" s="5" t="s">
        <v>198</v>
      </c>
      <c r="F254" s="5" t="s">
        <v>58</v>
      </c>
      <c r="G254" s="5" t="s">
        <v>58</v>
      </c>
      <c r="H254" s="5">
        <v>5</v>
      </c>
      <c r="I254" s="5">
        <v>5</v>
      </c>
      <c r="J254" s="5">
        <v>3</v>
      </c>
      <c r="K254" s="5">
        <v>2</v>
      </c>
      <c r="L254" s="5">
        <v>2</v>
      </c>
      <c r="M254" s="5">
        <v>2</v>
      </c>
      <c r="N254" s="5">
        <v>2</v>
      </c>
      <c r="O254" s="5">
        <v>4</v>
      </c>
      <c r="P254" s="5">
        <v>3</v>
      </c>
      <c r="Q254" s="5">
        <v>2</v>
      </c>
      <c r="R254" s="5">
        <v>2</v>
      </c>
      <c r="S254" s="5">
        <v>2</v>
      </c>
      <c r="T254" s="5">
        <v>4</v>
      </c>
      <c r="U254" s="5">
        <v>4</v>
      </c>
      <c r="V254" s="5" t="s">
        <v>50</v>
      </c>
      <c r="W254" s="5" t="s">
        <v>60</v>
      </c>
      <c r="X254" s="5" t="s">
        <v>63</v>
      </c>
      <c r="Y254" s="5"/>
      <c r="Z254" s="5"/>
      <c r="AA254" s="5" t="s">
        <v>732</v>
      </c>
      <c r="AB254" s="5">
        <v>2</v>
      </c>
      <c r="AC254" s="5" t="s">
        <v>813</v>
      </c>
      <c r="AD254" s="5" t="s">
        <v>1022</v>
      </c>
      <c r="AE254" s="5" t="s">
        <v>1051</v>
      </c>
      <c r="AF254" s="5">
        <v>4</v>
      </c>
      <c r="AG254" s="5" t="s">
        <v>1078</v>
      </c>
      <c r="AU254" s="7"/>
    </row>
    <row r="255" spans="1:47" ht="18.5" thickBot="1" x14ac:dyDescent="0.6">
      <c r="A255" s="4">
        <v>45434.663599537038</v>
      </c>
      <c r="B255" s="5" t="s">
        <v>35</v>
      </c>
      <c r="C255" s="5" t="s">
        <v>36</v>
      </c>
      <c r="D255" s="5" t="s">
        <v>241</v>
      </c>
      <c r="E255" s="5" t="s">
        <v>103</v>
      </c>
      <c r="F255" s="5" t="s">
        <v>70</v>
      </c>
      <c r="G255" s="5" t="s">
        <v>58</v>
      </c>
      <c r="H255" s="5">
        <v>5</v>
      </c>
      <c r="I255" s="5">
        <v>1</v>
      </c>
      <c r="J255" s="5">
        <v>3</v>
      </c>
      <c r="K255" s="5">
        <v>4</v>
      </c>
      <c r="L255" s="5">
        <v>4</v>
      </c>
      <c r="M255" s="5">
        <v>4</v>
      </c>
      <c r="N255" s="5">
        <v>4</v>
      </c>
      <c r="O255" s="5">
        <v>2</v>
      </c>
      <c r="P255" s="5">
        <v>1</v>
      </c>
      <c r="Q255" s="5">
        <v>1</v>
      </c>
      <c r="R255" s="5">
        <v>1</v>
      </c>
      <c r="S255" s="5">
        <v>1</v>
      </c>
      <c r="T255" s="5">
        <v>1</v>
      </c>
      <c r="U255" s="5">
        <v>4</v>
      </c>
      <c r="V255" s="5"/>
      <c r="W255" s="5" t="s">
        <v>40</v>
      </c>
      <c r="X255" s="5"/>
      <c r="Y255" s="5"/>
      <c r="Z255" s="5"/>
      <c r="AA255" s="5" t="s">
        <v>711</v>
      </c>
      <c r="AB255" s="5">
        <v>1</v>
      </c>
      <c r="AC255" s="5" t="s">
        <v>791</v>
      </c>
      <c r="AD255" s="5" t="s">
        <v>1022</v>
      </c>
      <c r="AE255" s="5" t="s">
        <v>1051</v>
      </c>
      <c r="AF255" s="5">
        <v>3</v>
      </c>
      <c r="AG255" s="5" t="s">
        <v>1074</v>
      </c>
      <c r="AU255" s="7"/>
    </row>
    <row r="256" spans="1:47" ht="38" thickBot="1" x14ac:dyDescent="0.6">
      <c r="A256" s="4">
        <v>45434.712187500001</v>
      </c>
      <c r="B256" s="5" t="s">
        <v>35</v>
      </c>
      <c r="C256" s="5" t="s">
        <v>36</v>
      </c>
      <c r="D256" s="5" t="s">
        <v>358</v>
      </c>
      <c r="E256" s="5" t="s">
        <v>178</v>
      </c>
      <c r="F256" s="5" t="s">
        <v>209</v>
      </c>
      <c r="G256" s="5" t="s">
        <v>58</v>
      </c>
      <c r="H256" s="5">
        <v>4</v>
      </c>
      <c r="I256" s="5">
        <v>4</v>
      </c>
      <c r="J256" s="5">
        <v>4</v>
      </c>
      <c r="K256" s="5">
        <v>3</v>
      </c>
      <c r="L256" s="5">
        <v>4</v>
      </c>
      <c r="M256" s="5">
        <v>4</v>
      </c>
      <c r="N256" s="5">
        <v>4</v>
      </c>
      <c r="O256" s="5">
        <v>4</v>
      </c>
      <c r="P256" s="5">
        <v>4</v>
      </c>
      <c r="Q256" s="5">
        <v>4</v>
      </c>
      <c r="R256" s="5">
        <v>4</v>
      </c>
      <c r="S256" s="5">
        <v>4</v>
      </c>
      <c r="T256" s="5">
        <v>3</v>
      </c>
      <c r="U256" s="5">
        <v>3</v>
      </c>
      <c r="V256" s="5" t="s">
        <v>63</v>
      </c>
      <c r="W256" s="5"/>
      <c r="X256" s="5"/>
      <c r="Y256" s="5"/>
      <c r="Z256" s="5"/>
      <c r="AA256" s="5" t="s">
        <v>704</v>
      </c>
      <c r="AB256" s="5">
        <v>4</v>
      </c>
      <c r="AC256" s="5" t="s">
        <v>868</v>
      </c>
      <c r="AD256" s="5" t="s">
        <v>1020</v>
      </c>
      <c r="AE256" s="5" t="s">
        <v>1051</v>
      </c>
      <c r="AF256" s="5">
        <v>4</v>
      </c>
      <c r="AG256" s="5" t="s">
        <v>1077</v>
      </c>
      <c r="AU256" s="7"/>
    </row>
    <row r="257" spans="1:47" ht="38" thickBot="1" x14ac:dyDescent="0.6">
      <c r="A257" s="4">
        <v>45435.343449074076</v>
      </c>
      <c r="B257" s="5" t="s">
        <v>35</v>
      </c>
      <c r="C257" s="5" t="s">
        <v>36</v>
      </c>
      <c r="D257" s="5" t="s">
        <v>359</v>
      </c>
      <c r="E257" s="5" t="s">
        <v>286</v>
      </c>
      <c r="F257" s="5" t="s">
        <v>360</v>
      </c>
      <c r="G257" s="5" t="s">
        <v>58</v>
      </c>
      <c r="H257" s="5">
        <v>5</v>
      </c>
      <c r="I257" s="5">
        <v>5</v>
      </c>
      <c r="J257" s="5">
        <v>5</v>
      </c>
      <c r="K257" s="5">
        <v>5</v>
      </c>
      <c r="L257" s="5">
        <v>5</v>
      </c>
      <c r="M257" s="5">
        <v>5</v>
      </c>
      <c r="N257" s="5">
        <v>5</v>
      </c>
      <c r="O257" s="5">
        <v>5</v>
      </c>
      <c r="P257" s="5">
        <v>4</v>
      </c>
      <c r="Q257" s="5">
        <v>4</v>
      </c>
      <c r="R257" s="5">
        <v>5</v>
      </c>
      <c r="S257" s="5">
        <v>5</v>
      </c>
      <c r="T257" s="5">
        <v>5</v>
      </c>
      <c r="U257" s="5">
        <v>5</v>
      </c>
      <c r="V257" s="5"/>
      <c r="W257" s="5"/>
      <c r="X257" s="5" t="s">
        <v>40</v>
      </c>
      <c r="Y257" s="5"/>
      <c r="Z257" s="5"/>
      <c r="AA257" s="5" t="s">
        <v>722</v>
      </c>
      <c r="AB257" s="5">
        <v>5</v>
      </c>
      <c r="AC257" s="5" t="s">
        <v>788</v>
      </c>
      <c r="AD257" s="5" t="s">
        <v>1019</v>
      </c>
      <c r="AE257" s="5" t="s">
        <v>1052</v>
      </c>
      <c r="AF257" s="5">
        <v>5</v>
      </c>
      <c r="AG257" s="5" t="s">
        <v>1064</v>
      </c>
      <c r="AU257" s="7"/>
    </row>
    <row r="258" spans="1:47" ht="63" thickBot="1" x14ac:dyDescent="0.6">
      <c r="A258" s="4">
        <v>45435.345000000001</v>
      </c>
      <c r="B258" s="5" t="s">
        <v>35</v>
      </c>
      <c r="C258" s="5" t="s">
        <v>36</v>
      </c>
      <c r="D258" s="5" t="s">
        <v>361</v>
      </c>
      <c r="E258" s="5" t="s">
        <v>362</v>
      </c>
      <c r="F258" s="5" t="s">
        <v>159</v>
      </c>
      <c r="G258" s="5" t="s">
        <v>108</v>
      </c>
      <c r="H258" s="5">
        <v>4</v>
      </c>
      <c r="I258" s="5">
        <v>5</v>
      </c>
      <c r="J258" s="5">
        <v>3</v>
      </c>
      <c r="K258" s="5">
        <v>5</v>
      </c>
      <c r="L258" s="5">
        <v>4</v>
      </c>
      <c r="M258" s="5">
        <v>4</v>
      </c>
      <c r="N258" s="5">
        <v>4</v>
      </c>
      <c r="O258" s="5">
        <v>4</v>
      </c>
      <c r="P258" s="5">
        <v>4</v>
      </c>
      <c r="Q258" s="5">
        <v>2</v>
      </c>
      <c r="R258" s="5">
        <v>5</v>
      </c>
      <c r="S258" s="5">
        <v>3</v>
      </c>
      <c r="T258" s="5">
        <v>2</v>
      </c>
      <c r="U258" s="5">
        <v>5</v>
      </c>
      <c r="V258" s="5" t="s">
        <v>60</v>
      </c>
      <c r="W258" s="5"/>
      <c r="X258" s="5"/>
      <c r="Y258" s="5" t="s">
        <v>59</v>
      </c>
      <c r="Z258" s="5"/>
      <c r="AA258" s="5" t="s">
        <v>712</v>
      </c>
      <c r="AB258" s="5">
        <v>3</v>
      </c>
      <c r="AC258" s="5" t="s">
        <v>869</v>
      </c>
      <c r="AD258" s="5" t="s">
        <v>1019</v>
      </c>
      <c r="AE258" s="5" t="s">
        <v>1053</v>
      </c>
      <c r="AF258" s="5">
        <v>5</v>
      </c>
      <c r="AG258" s="5" t="s">
        <v>1064</v>
      </c>
      <c r="AU258" s="7"/>
    </row>
    <row r="259" spans="1:47" ht="75.5" thickBot="1" x14ac:dyDescent="0.6">
      <c r="A259" s="4">
        <v>45435.345763888887</v>
      </c>
      <c r="B259" s="5" t="s">
        <v>35</v>
      </c>
      <c r="C259" s="5" t="s">
        <v>36</v>
      </c>
      <c r="D259" s="5" t="s">
        <v>363</v>
      </c>
      <c r="E259" s="5" t="s">
        <v>183</v>
      </c>
      <c r="F259" s="5" t="s">
        <v>364</v>
      </c>
      <c r="G259" s="5" t="s">
        <v>159</v>
      </c>
      <c r="H259" s="5">
        <v>4</v>
      </c>
      <c r="I259" s="5">
        <v>5</v>
      </c>
      <c r="J259" s="5">
        <v>4</v>
      </c>
      <c r="K259" s="5">
        <v>3</v>
      </c>
      <c r="L259" s="5">
        <v>4</v>
      </c>
      <c r="M259" s="5">
        <v>3</v>
      </c>
      <c r="N259" s="5">
        <v>4</v>
      </c>
      <c r="O259" s="5">
        <v>4</v>
      </c>
      <c r="P259" s="5">
        <v>4</v>
      </c>
      <c r="Q259" s="5">
        <v>3</v>
      </c>
      <c r="R259" s="5">
        <v>3</v>
      </c>
      <c r="S259" s="5">
        <v>3</v>
      </c>
      <c r="T259" s="5">
        <v>4</v>
      </c>
      <c r="U259" s="5">
        <v>4</v>
      </c>
      <c r="V259" s="5"/>
      <c r="W259" s="5" t="s">
        <v>156</v>
      </c>
      <c r="X259" s="5" t="s">
        <v>81</v>
      </c>
      <c r="Y259" s="5"/>
      <c r="Z259" s="5"/>
      <c r="AA259" s="5" t="s">
        <v>723</v>
      </c>
      <c r="AB259" s="5">
        <v>5</v>
      </c>
      <c r="AC259" s="5" t="s">
        <v>813</v>
      </c>
      <c r="AD259" s="5" t="s">
        <v>1019</v>
      </c>
      <c r="AE259" s="5" t="s">
        <v>1052</v>
      </c>
      <c r="AF259" s="5">
        <v>4</v>
      </c>
      <c r="AG259" s="5" t="s">
        <v>1064</v>
      </c>
      <c r="AU259" s="7"/>
    </row>
    <row r="260" spans="1:47" ht="50.5" thickBot="1" x14ac:dyDescent="0.6">
      <c r="A260" s="4">
        <v>45435.347210648149</v>
      </c>
      <c r="B260" s="5" t="s">
        <v>35</v>
      </c>
      <c r="C260" s="5" t="s">
        <v>83</v>
      </c>
      <c r="D260" s="5" t="s">
        <v>365</v>
      </c>
      <c r="E260" s="5" t="s">
        <v>230</v>
      </c>
      <c r="F260" s="5" t="s">
        <v>70</v>
      </c>
      <c r="G260" s="5" t="s">
        <v>46</v>
      </c>
      <c r="H260" s="5">
        <v>4</v>
      </c>
      <c r="I260" s="5">
        <v>4</v>
      </c>
      <c r="J260" s="5">
        <v>3</v>
      </c>
      <c r="K260" s="5">
        <v>4</v>
      </c>
      <c r="L260" s="5">
        <v>3</v>
      </c>
      <c r="M260" s="5">
        <v>5</v>
      </c>
      <c r="N260" s="5">
        <v>4</v>
      </c>
      <c r="O260" s="5">
        <v>4</v>
      </c>
      <c r="P260" s="5">
        <v>2</v>
      </c>
      <c r="Q260" s="5">
        <v>3</v>
      </c>
      <c r="R260" s="5">
        <v>3</v>
      </c>
      <c r="S260" s="5">
        <v>3</v>
      </c>
      <c r="T260" s="5">
        <v>4</v>
      </c>
      <c r="U260" s="5">
        <v>4</v>
      </c>
      <c r="V260" s="5"/>
      <c r="W260" s="5" t="s">
        <v>40</v>
      </c>
      <c r="X260" s="5"/>
      <c r="Y260" s="5"/>
      <c r="Z260" s="5"/>
      <c r="AA260" s="5" t="s">
        <v>704</v>
      </c>
      <c r="AB260" s="5">
        <v>4</v>
      </c>
      <c r="AC260" s="5" t="s">
        <v>870</v>
      </c>
      <c r="AD260" s="5" t="s">
        <v>1022</v>
      </c>
      <c r="AE260" s="5" t="s">
        <v>1051</v>
      </c>
      <c r="AF260" s="5">
        <v>4</v>
      </c>
      <c r="AG260" s="5" t="s">
        <v>1083</v>
      </c>
      <c r="AU260" s="7"/>
    </row>
    <row r="261" spans="1:47" ht="63" thickBot="1" x14ac:dyDescent="0.6">
      <c r="A261" s="4">
        <v>45435.349814814814</v>
      </c>
      <c r="B261" s="5" t="s">
        <v>35</v>
      </c>
      <c r="C261" s="5" t="s">
        <v>36</v>
      </c>
      <c r="D261" s="5" t="s">
        <v>366</v>
      </c>
      <c r="E261" s="5" t="s">
        <v>354</v>
      </c>
      <c r="F261" s="5" t="s">
        <v>159</v>
      </c>
      <c r="G261" s="5" t="s">
        <v>159</v>
      </c>
      <c r="H261" s="5">
        <v>5</v>
      </c>
      <c r="I261" s="5">
        <v>5</v>
      </c>
      <c r="J261" s="5">
        <v>5</v>
      </c>
      <c r="K261" s="5">
        <v>5</v>
      </c>
      <c r="L261" s="5">
        <v>5</v>
      </c>
      <c r="M261" s="5">
        <v>3</v>
      </c>
      <c r="N261" s="5">
        <v>3</v>
      </c>
      <c r="O261" s="5">
        <v>5</v>
      </c>
      <c r="P261" s="5">
        <v>5</v>
      </c>
      <c r="Q261" s="5">
        <v>3</v>
      </c>
      <c r="R261" s="5">
        <v>3</v>
      </c>
      <c r="S261" s="5">
        <v>3</v>
      </c>
      <c r="T261" s="5">
        <v>3</v>
      </c>
      <c r="U261" s="5">
        <v>4</v>
      </c>
      <c r="V261" s="5" t="s">
        <v>136</v>
      </c>
      <c r="W261" s="5"/>
      <c r="X261" s="5"/>
      <c r="Y261" s="5"/>
      <c r="Z261" s="5" t="s">
        <v>48</v>
      </c>
      <c r="AA261" s="5" t="s">
        <v>723</v>
      </c>
      <c r="AB261" s="5">
        <v>3</v>
      </c>
      <c r="AC261" s="5" t="s">
        <v>871</v>
      </c>
      <c r="AD261" s="5" t="s">
        <v>1019</v>
      </c>
      <c r="AE261" s="5" t="s">
        <v>1052</v>
      </c>
      <c r="AF261" s="5">
        <v>5</v>
      </c>
      <c r="AG261" s="5" t="s">
        <v>1088</v>
      </c>
      <c r="AU261" s="7"/>
    </row>
    <row r="262" spans="1:47" ht="50.5" thickBot="1" x14ac:dyDescent="0.6">
      <c r="A262" s="4">
        <v>45435.362118055556</v>
      </c>
      <c r="B262" s="5" t="s">
        <v>35</v>
      </c>
      <c r="C262" s="5" t="s">
        <v>36</v>
      </c>
      <c r="D262" s="5" t="s">
        <v>367</v>
      </c>
      <c r="E262" s="5" t="s">
        <v>368</v>
      </c>
      <c r="F262" s="5" t="s">
        <v>369</v>
      </c>
      <c r="G262" s="5" t="s">
        <v>370</v>
      </c>
      <c r="H262" s="5">
        <v>4</v>
      </c>
      <c r="I262" s="5">
        <v>3</v>
      </c>
      <c r="J262" s="5">
        <v>4</v>
      </c>
      <c r="K262" s="5">
        <v>4</v>
      </c>
      <c r="L262" s="5">
        <v>4</v>
      </c>
      <c r="M262" s="5">
        <v>4</v>
      </c>
      <c r="N262" s="5">
        <v>3</v>
      </c>
      <c r="O262" s="5">
        <v>4</v>
      </c>
      <c r="P262" s="5">
        <v>2</v>
      </c>
      <c r="Q262" s="5">
        <v>3</v>
      </c>
      <c r="R262" s="5">
        <v>3</v>
      </c>
      <c r="S262" s="5">
        <v>2</v>
      </c>
      <c r="T262" s="5">
        <v>3</v>
      </c>
      <c r="U262" s="5">
        <v>2</v>
      </c>
      <c r="V262" s="5"/>
      <c r="W262" s="5" t="s">
        <v>59</v>
      </c>
      <c r="X262" s="5" t="s">
        <v>60</v>
      </c>
      <c r="Y262" s="5"/>
      <c r="Z262" s="5"/>
      <c r="AA262" s="5" t="s">
        <v>704</v>
      </c>
      <c r="AB262" s="5">
        <v>3</v>
      </c>
      <c r="AC262" s="5" t="s">
        <v>776</v>
      </c>
      <c r="AD262" s="5" t="s">
        <v>1020</v>
      </c>
      <c r="AE262" s="5" t="s">
        <v>1053</v>
      </c>
      <c r="AF262" s="5">
        <v>5</v>
      </c>
      <c r="AG262" s="5" t="s">
        <v>1088</v>
      </c>
      <c r="AU262" s="7"/>
    </row>
    <row r="263" spans="1:47" ht="38" thickBot="1" x14ac:dyDescent="0.6">
      <c r="A263" s="4">
        <v>45435.362314814818</v>
      </c>
      <c r="B263" s="5" t="s">
        <v>35</v>
      </c>
      <c r="C263" s="5" t="s">
        <v>83</v>
      </c>
      <c r="D263" s="5" t="s">
        <v>371</v>
      </c>
      <c r="E263" s="5" t="s">
        <v>290</v>
      </c>
      <c r="F263" s="5" t="s">
        <v>217</v>
      </c>
      <c r="G263" s="5" t="s">
        <v>273</v>
      </c>
      <c r="H263" s="5">
        <v>3</v>
      </c>
      <c r="I263" s="5">
        <v>4</v>
      </c>
      <c r="J263" s="5">
        <v>1</v>
      </c>
      <c r="K263" s="5">
        <v>4</v>
      </c>
      <c r="L263" s="5">
        <v>1</v>
      </c>
      <c r="M263" s="5">
        <v>2</v>
      </c>
      <c r="N263" s="5">
        <v>2</v>
      </c>
      <c r="O263" s="5">
        <v>2</v>
      </c>
      <c r="P263" s="5">
        <v>1</v>
      </c>
      <c r="Q263" s="5">
        <v>2</v>
      </c>
      <c r="R263" s="5">
        <v>2</v>
      </c>
      <c r="S263" s="5">
        <v>2</v>
      </c>
      <c r="T263" s="5">
        <v>2</v>
      </c>
      <c r="U263" s="5">
        <v>2</v>
      </c>
      <c r="V263" s="5" t="s">
        <v>40</v>
      </c>
      <c r="W263" s="5"/>
      <c r="X263" s="5"/>
      <c r="Y263" s="5"/>
      <c r="Z263" s="5"/>
      <c r="AA263" s="5" t="s">
        <v>719</v>
      </c>
      <c r="AB263" s="5">
        <v>3</v>
      </c>
      <c r="AC263" s="5" t="s">
        <v>803</v>
      </c>
      <c r="AD263" s="5" t="s">
        <v>1025</v>
      </c>
      <c r="AE263" s="5" t="s">
        <v>1053</v>
      </c>
      <c r="AF263" s="5">
        <v>5</v>
      </c>
      <c r="AG263" s="5" t="s">
        <v>1064</v>
      </c>
      <c r="AU263" s="7"/>
    </row>
    <row r="264" spans="1:47" ht="75.5" thickBot="1" x14ac:dyDescent="0.6">
      <c r="A264" s="4">
        <v>45435.367002314815</v>
      </c>
      <c r="B264" s="5" t="s">
        <v>35</v>
      </c>
      <c r="C264" s="5" t="s">
        <v>36</v>
      </c>
      <c r="D264" s="5" t="s">
        <v>372</v>
      </c>
      <c r="E264" s="5" t="s">
        <v>373</v>
      </c>
      <c r="F264" s="5" t="s">
        <v>374</v>
      </c>
      <c r="G264" s="5" t="s">
        <v>375</v>
      </c>
      <c r="H264" s="5">
        <v>3</v>
      </c>
      <c r="I264" s="5">
        <v>4</v>
      </c>
      <c r="J264" s="5">
        <v>4</v>
      </c>
      <c r="K264" s="5">
        <v>5</v>
      </c>
      <c r="L264" s="5">
        <v>4</v>
      </c>
      <c r="M264" s="5">
        <v>3</v>
      </c>
      <c r="N264" s="5">
        <v>2</v>
      </c>
      <c r="O264" s="5">
        <v>4</v>
      </c>
      <c r="P264" s="5">
        <v>3</v>
      </c>
      <c r="Q264" s="5">
        <v>2</v>
      </c>
      <c r="R264" s="5">
        <v>4</v>
      </c>
      <c r="S264" s="5">
        <v>4</v>
      </c>
      <c r="T264" s="5">
        <v>3</v>
      </c>
      <c r="U264" s="5">
        <v>2</v>
      </c>
      <c r="V264" s="5" t="s">
        <v>60</v>
      </c>
      <c r="W264" s="5" t="s">
        <v>63</v>
      </c>
      <c r="X264" s="5" t="s">
        <v>50</v>
      </c>
      <c r="Y264" s="5"/>
      <c r="Z264" s="5"/>
      <c r="AA264" s="5" t="s">
        <v>705</v>
      </c>
      <c r="AB264" s="5">
        <v>3</v>
      </c>
      <c r="AC264" s="5" t="s">
        <v>872</v>
      </c>
      <c r="AD264" s="5" t="s">
        <v>1019</v>
      </c>
      <c r="AE264" s="5" t="s">
        <v>1052</v>
      </c>
      <c r="AF264" s="5">
        <v>4</v>
      </c>
      <c r="AG264" s="5" t="s">
        <v>1064</v>
      </c>
      <c r="AU264" s="7"/>
    </row>
    <row r="265" spans="1:47" ht="50.5" thickBot="1" x14ac:dyDescent="0.6">
      <c r="A265" s="4">
        <v>45435.379849537036</v>
      </c>
      <c r="B265" s="5" t="s">
        <v>35</v>
      </c>
      <c r="C265" s="5" t="s">
        <v>36</v>
      </c>
      <c r="D265" s="5" t="s">
        <v>206</v>
      </c>
      <c r="E265" s="5" t="s">
        <v>206</v>
      </c>
      <c r="F265" s="5" t="s">
        <v>46</v>
      </c>
      <c r="G265" s="5" t="s">
        <v>70</v>
      </c>
      <c r="H265" s="5">
        <v>4</v>
      </c>
      <c r="I265" s="5">
        <v>4</v>
      </c>
      <c r="J265" s="5">
        <v>5</v>
      </c>
      <c r="K265" s="5">
        <v>4</v>
      </c>
      <c r="L265" s="5">
        <v>4</v>
      </c>
      <c r="M265" s="5">
        <v>5</v>
      </c>
      <c r="N265" s="5">
        <v>4</v>
      </c>
      <c r="O265" s="5">
        <v>5</v>
      </c>
      <c r="P265" s="5">
        <v>5</v>
      </c>
      <c r="Q265" s="5">
        <v>4</v>
      </c>
      <c r="R265" s="5">
        <v>5</v>
      </c>
      <c r="S265" s="5">
        <v>4</v>
      </c>
      <c r="T265" s="5">
        <v>3</v>
      </c>
      <c r="U265" s="5">
        <v>4</v>
      </c>
      <c r="V265" s="5" t="s">
        <v>63</v>
      </c>
      <c r="W265" s="5"/>
      <c r="X265" s="5" t="s">
        <v>48</v>
      </c>
      <c r="Y265" s="5" t="s">
        <v>100</v>
      </c>
      <c r="Z265" s="5"/>
      <c r="AA265" s="5" t="s">
        <v>744</v>
      </c>
      <c r="AB265" s="5">
        <v>4</v>
      </c>
      <c r="AC265" s="5" t="s">
        <v>873</v>
      </c>
      <c r="AD265" s="5" t="s">
        <v>1022</v>
      </c>
      <c r="AE265" s="5" t="s">
        <v>1051</v>
      </c>
      <c r="AF265" s="5">
        <v>5</v>
      </c>
      <c r="AG265" s="5" t="s">
        <v>1078</v>
      </c>
      <c r="AU265" s="7"/>
    </row>
    <row r="266" spans="1:47" ht="38" thickBot="1" x14ac:dyDescent="0.6">
      <c r="A266" s="4">
        <v>45435.379907407405</v>
      </c>
      <c r="B266" s="5" t="s">
        <v>35</v>
      </c>
      <c r="C266" s="5" t="s">
        <v>83</v>
      </c>
      <c r="D266" s="5" t="s">
        <v>376</v>
      </c>
      <c r="E266" s="5" t="s">
        <v>211</v>
      </c>
      <c r="F266" s="5" t="s">
        <v>377</v>
      </c>
      <c r="G266" s="5" t="s">
        <v>378</v>
      </c>
      <c r="H266" s="5">
        <v>4</v>
      </c>
      <c r="I266" s="5">
        <v>3</v>
      </c>
      <c r="J266" s="5">
        <v>3</v>
      </c>
      <c r="K266" s="5">
        <v>4</v>
      </c>
      <c r="L266" s="5">
        <v>2</v>
      </c>
      <c r="M266" s="5">
        <v>4</v>
      </c>
      <c r="N266" s="5">
        <v>3</v>
      </c>
      <c r="O266" s="5">
        <v>4</v>
      </c>
      <c r="P266" s="5">
        <v>3</v>
      </c>
      <c r="Q266" s="5">
        <v>2</v>
      </c>
      <c r="R266" s="5">
        <v>3</v>
      </c>
      <c r="S266" s="5">
        <v>2</v>
      </c>
      <c r="T266" s="5">
        <v>2</v>
      </c>
      <c r="U266" s="5">
        <v>3</v>
      </c>
      <c r="V266" s="5"/>
      <c r="W266" s="5" t="s">
        <v>82</v>
      </c>
      <c r="X266" s="5" t="s">
        <v>50</v>
      </c>
      <c r="Y266" s="5" t="s">
        <v>81</v>
      </c>
      <c r="Z266" s="5"/>
      <c r="AA266" s="5" t="s">
        <v>702</v>
      </c>
      <c r="AB266" s="5">
        <v>2</v>
      </c>
      <c r="AC266" s="5" t="s">
        <v>874</v>
      </c>
      <c r="AD266" s="5" t="s">
        <v>1020</v>
      </c>
      <c r="AE266" s="5" t="s">
        <v>1051</v>
      </c>
      <c r="AF266" s="5">
        <v>4</v>
      </c>
      <c r="AG266" s="5" t="s">
        <v>1072</v>
      </c>
      <c r="AU266" s="7"/>
    </row>
    <row r="267" spans="1:47" ht="50.5" thickBot="1" x14ac:dyDescent="0.6">
      <c r="A267" s="4">
        <v>45435.383819444447</v>
      </c>
      <c r="B267" s="5" t="s">
        <v>35</v>
      </c>
      <c r="C267" s="5" t="s">
        <v>36</v>
      </c>
      <c r="D267" s="5" t="s">
        <v>180</v>
      </c>
      <c r="E267" s="5" t="s">
        <v>379</v>
      </c>
      <c r="F267" s="5" t="s">
        <v>380</v>
      </c>
      <c r="G267" s="5" t="s">
        <v>58</v>
      </c>
      <c r="H267" s="5">
        <v>5</v>
      </c>
      <c r="I267" s="5">
        <v>3</v>
      </c>
      <c r="J267" s="5">
        <v>2</v>
      </c>
      <c r="K267" s="5">
        <v>3</v>
      </c>
      <c r="L267" s="5">
        <v>4</v>
      </c>
      <c r="M267" s="5">
        <v>4</v>
      </c>
      <c r="N267" s="5">
        <v>4</v>
      </c>
      <c r="O267" s="5">
        <v>4</v>
      </c>
      <c r="P267" s="5">
        <v>3</v>
      </c>
      <c r="Q267" s="5">
        <v>3</v>
      </c>
      <c r="R267" s="5">
        <v>3</v>
      </c>
      <c r="S267" s="5">
        <v>3</v>
      </c>
      <c r="T267" s="5">
        <v>3</v>
      </c>
      <c r="U267" s="5">
        <v>4</v>
      </c>
      <c r="V267" s="5"/>
      <c r="W267" s="5" t="s">
        <v>82</v>
      </c>
      <c r="X267" s="5" t="s">
        <v>100</v>
      </c>
      <c r="Y267" s="5"/>
      <c r="Z267" s="5"/>
      <c r="AA267" s="5" t="s">
        <v>712</v>
      </c>
      <c r="AB267" s="5">
        <v>2</v>
      </c>
      <c r="AC267" s="5" t="s">
        <v>875</v>
      </c>
      <c r="AD267" s="5" t="s">
        <v>1020</v>
      </c>
      <c r="AE267" s="5" t="s">
        <v>1051</v>
      </c>
      <c r="AF267" s="5">
        <v>4</v>
      </c>
      <c r="AG267" s="5" t="s">
        <v>1079</v>
      </c>
      <c r="AU267" s="7"/>
    </row>
    <row r="268" spans="1:47" ht="50.5" thickBot="1" x14ac:dyDescent="0.6">
      <c r="A268" s="4">
        <v>45435.384386574071</v>
      </c>
      <c r="B268" s="5" t="s">
        <v>35</v>
      </c>
      <c r="C268" s="5" t="s">
        <v>36</v>
      </c>
      <c r="D268" s="5" t="s">
        <v>381</v>
      </c>
      <c r="E268" s="5" t="s">
        <v>154</v>
      </c>
      <c r="F268" s="5" t="s">
        <v>382</v>
      </c>
      <c r="G268" s="5" t="s">
        <v>179</v>
      </c>
      <c r="H268" s="5">
        <v>4</v>
      </c>
      <c r="I268" s="5">
        <v>4</v>
      </c>
      <c r="J268" s="5">
        <v>4</v>
      </c>
      <c r="K268" s="5">
        <v>3</v>
      </c>
      <c r="L268" s="5">
        <v>4</v>
      </c>
      <c r="M268" s="5">
        <v>4</v>
      </c>
      <c r="N268" s="5">
        <v>3</v>
      </c>
      <c r="O268" s="5">
        <v>3</v>
      </c>
      <c r="P268" s="5">
        <v>3</v>
      </c>
      <c r="Q268" s="5">
        <v>2</v>
      </c>
      <c r="R268" s="5">
        <v>2</v>
      </c>
      <c r="S268" s="5">
        <v>2</v>
      </c>
      <c r="T268" s="5">
        <v>2</v>
      </c>
      <c r="U268" s="5">
        <v>3</v>
      </c>
      <c r="V268" s="5" t="s">
        <v>81</v>
      </c>
      <c r="W268" s="5" t="s">
        <v>48</v>
      </c>
      <c r="X268" s="5" t="s">
        <v>50</v>
      </c>
      <c r="Y268" s="5" t="s">
        <v>63</v>
      </c>
      <c r="Z268" s="5"/>
      <c r="AA268" s="5" t="s">
        <v>722</v>
      </c>
      <c r="AB268" s="5">
        <v>3</v>
      </c>
      <c r="AC268" s="5" t="s">
        <v>765</v>
      </c>
      <c r="AD268" s="5" t="s">
        <v>1020</v>
      </c>
      <c r="AE268" s="5" t="s">
        <v>1051</v>
      </c>
      <c r="AF268" s="5">
        <v>3</v>
      </c>
      <c r="AG268" s="5" t="s">
        <v>1098</v>
      </c>
      <c r="AU268" s="7"/>
    </row>
    <row r="269" spans="1:47" ht="50.5" thickBot="1" x14ac:dyDescent="0.6">
      <c r="A269" s="4">
        <v>45435.390277777777</v>
      </c>
      <c r="B269" s="5" t="s">
        <v>35</v>
      </c>
      <c r="C269" s="5" t="s">
        <v>36</v>
      </c>
      <c r="D269" s="5" t="s">
        <v>383</v>
      </c>
      <c r="E269" s="5" t="s">
        <v>155</v>
      </c>
      <c r="F269" s="5" t="s">
        <v>46</v>
      </c>
      <c r="G269" s="5" t="s">
        <v>58</v>
      </c>
      <c r="H269" s="5">
        <v>5</v>
      </c>
      <c r="I269" s="5">
        <v>5</v>
      </c>
      <c r="J269" s="5">
        <v>5</v>
      </c>
      <c r="K269" s="5">
        <v>5</v>
      </c>
      <c r="L269" s="5">
        <v>5</v>
      </c>
      <c r="M269" s="5">
        <v>5</v>
      </c>
      <c r="N269" s="5">
        <v>5</v>
      </c>
      <c r="O269" s="5">
        <v>5</v>
      </c>
      <c r="P269" s="5">
        <v>3</v>
      </c>
      <c r="Q269" s="5">
        <v>5</v>
      </c>
      <c r="R269" s="5">
        <v>5</v>
      </c>
      <c r="S269" s="5">
        <v>5</v>
      </c>
      <c r="T269" s="5">
        <v>5</v>
      </c>
      <c r="U269" s="5">
        <v>5</v>
      </c>
      <c r="V269" s="5"/>
      <c r="W269" s="5"/>
      <c r="X269" s="5"/>
      <c r="Y269" s="5"/>
      <c r="Z269" s="5" t="s">
        <v>40</v>
      </c>
      <c r="AA269" s="5" t="s">
        <v>704</v>
      </c>
      <c r="AB269" s="5">
        <v>5</v>
      </c>
      <c r="AC269" s="5" t="s">
        <v>824</v>
      </c>
      <c r="AD269" s="5" t="s">
        <v>1022</v>
      </c>
      <c r="AE269" s="5" t="s">
        <v>1053</v>
      </c>
      <c r="AF269" s="5">
        <v>5</v>
      </c>
      <c r="AG269" s="5" t="s">
        <v>1064</v>
      </c>
      <c r="AU269" s="7"/>
    </row>
    <row r="270" spans="1:47" ht="63" thickBot="1" x14ac:dyDescent="0.6">
      <c r="A270" s="4">
        <v>45435.397152777776</v>
      </c>
      <c r="B270" s="5" t="s">
        <v>35</v>
      </c>
      <c r="C270" s="5" t="s">
        <v>36</v>
      </c>
      <c r="D270" s="5" t="s">
        <v>144</v>
      </c>
      <c r="E270" s="5" t="s">
        <v>123</v>
      </c>
      <c r="F270" s="5" t="s">
        <v>232</v>
      </c>
      <c r="G270" s="5" t="s">
        <v>160</v>
      </c>
      <c r="H270" s="5">
        <v>4</v>
      </c>
      <c r="I270" s="5">
        <v>5</v>
      </c>
      <c r="J270" s="5">
        <v>4</v>
      </c>
      <c r="K270" s="5">
        <v>4</v>
      </c>
      <c r="L270" s="5">
        <v>4</v>
      </c>
      <c r="M270" s="5">
        <v>4</v>
      </c>
      <c r="N270" s="5">
        <v>4</v>
      </c>
      <c r="O270" s="5">
        <v>5</v>
      </c>
      <c r="P270" s="5">
        <v>5</v>
      </c>
      <c r="Q270" s="5">
        <v>4</v>
      </c>
      <c r="R270" s="5">
        <v>5</v>
      </c>
      <c r="S270" s="5">
        <v>3</v>
      </c>
      <c r="T270" s="5">
        <v>4</v>
      </c>
      <c r="U270" s="5">
        <v>4</v>
      </c>
      <c r="V270" s="5"/>
      <c r="W270" s="5"/>
      <c r="X270" s="5"/>
      <c r="Y270" s="5" t="s">
        <v>100</v>
      </c>
      <c r="Z270" s="5" t="s">
        <v>82</v>
      </c>
      <c r="AA270" s="5" t="s">
        <v>704</v>
      </c>
      <c r="AB270" s="5">
        <v>4</v>
      </c>
      <c r="AC270" s="5" t="s">
        <v>876</v>
      </c>
      <c r="AD270" s="5" t="s">
        <v>1020</v>
      </c>
      <c r="AE270" s="5" t="s">
        <v>1051</v>
      </c>
      <c r="AF270" s="5">
        <v>5</v>
      </c>
      <c r="AG270" s="5" t="s">
        <v>1095</v>
      </c>
      <c r="AU270" s="7"/>
    </row>
    <row r="271" spans="1:47" ht="63" thickBot="1" x14ac:dyDescent="0.6">
      <c r="A271" s="4">
        <v>45435.399050925924</v>
      </c>
      <c r="B271" s="5" t="s">
        <v>35</v>
      </c>
      <c r="C271" s="5" t="s">
        <v>36</v>
      </c>
      <c r="D271" s="5" t="s">
        <v>384</v>
      </c>
      <c r="E271" s="5" t="s">
        <v>116</v>
      </c>
      <c r="F271" s="5" t="s">
        <v>39</v>
      </c>
      <c r="G271" s="5" t="s">
        <v>385</v>
      </c>
      <c r="H271" s="5">
        <v>5</v>
      </c>
      <c r="I271" s="5">
        <v>5</v>
      </c>
      <c r="J271" s="5">
        <v>4</v>
      </c>
      <c r="K271" s="5">
        <v>4</v>
      </c>
      <c r="L271" s="5">
        <v>4</v>
      </c>
      <c r="M271" s="5">
        <v>4</v>
      </c>
      <c r="N271" s="5">
        <v>4</v>
      </c>
      <c r="O271" s="5">
        <v>4</v>
      </c>
      <c r="P271" s="5">
        <v>3</v>
      </c>
      <c r="Q271" s="5">
        <v>3</v>
      </c>
      <c r="R271" s="5">
        <v>4</v>
      </c>
      <c r="S271" s="5">
        <v>2</v>
      </c>
      <c r="T271" s="5">
        <v>3</v>
      </c>
      <c r="U271" s="5">
        <v>4</v>
      </c>
      <c r="V271" s="5"/>
      <c r="W271" s="5" t="s">
        <v>82</v>
      </c>
      <c r="X271" s="5" t="s">
        <v>100</v>
      </c>
      <c r="Y271" s="5"/>
      <c r="Z271" s="5"/>
      <c r="AA271" s="5" t="s">
        <v>712</v>
      </c>
      <c r="AB271" s="5">
        <v>2</v>
      </c>
      <c r="AC271" s="5" t="s">
        <v>877</v>
      </c>
      <c r="AD271" s="5" t="s">
        <v>1022</v>
      </c>
      <c r="AE271" s="5" t="s">
        <v>1053</v>
      </c>
      <c r="AF271" s="5">
        <v>5</v>
      </c>
      <c r="AG271" s="5" t="s">
        <v>1099</v>
      </c>
      <c r="AU271" s="7"/>
    </row>
    <row r="272" spans="1:47" ht="88" thickBot="1" x14ac:dyDescent="0.6">
      <c r="A272" s="4">
        <v>45435.41207175926</v>
      </c>
      <c r="B272" s="5" t="s">
        <v>35</v>
      </c>
      <c r="C272" s="5" t="s">
        <v>36</v>
      </c>
      <c r="D272" s="5" t="s">
        <v>37</v>
      </c>
      <c r="E272" s="5" t="s">
        <v>258</v>
      </c>
      <c r="F272" s="5" t="s">
        <v>378</v>
      </c>
      <c r="G272" s="5" t="s">
        <v>166</v>
      </c>
      <c r="H272" s="5">
        <v>4</v>
      </c>
      <c r="I272" s="5">
        <v>4</v>
      </c>
      <c r="J272" s="5">
        <v>4</v>
      </c>
      <c r="K272" s="5">
        <v>4</v>
      </c>
      <c r="L272" s="5">
        <v>4</v>
      </c>
      <c r="M272" s="5">
        <v>4</v>
      </c>
      <c r="N272" s="5">
        <v>4</v>
      </c>
      <c r="O272" s="5">
        <v>3</v>
      </c>
      <c r="P272" s="5">
        <v>3</v>
      </c>
      <c r="Q272" s="5">
        <v>3</v>
      </c>
      <c r="R272" s="5">
        <v>3</v>
      </c>
      <c r="S272" s="5">
        <v>2</v>
      </c>
      <c r="T272" s="5">
        <v>3</v>
      </c>
      <c r="U272" s="5">
        <v>3</v>
      </c>
      <c r="V272" s="5" t="s">
        <v>60</v>
      </c>
      <c r="W272" s="5" t="s">
        <v>59</v>
      </c>
      <c r="X272" s="5"/>
      <c r="Y272" s="5"/>
      <c r="Z272" s="5"/>
      <c r="AA272" s="5" t="s">
        <v>704</v>
      </c>
      <c r="AB272" s="5">
        <v>2</v>
      </c>
      <c r="AC272" s="5" t="s">
        <v>808</v>
      </c>
      <c r="AD272" s="5" t="s">
        <v>1020</v>
      </c>
      <c r="AE272" s="5" t="s">
        <v>1051</v>
      </c>
      <c r="AF272" s="5">
        <v>3</v>
      </c>
      <c r="AG272" s="5" t="s">
        <v>1080</v>
      </c>
      <c r="AU272" s="7"/>
    </row>
    <row r="273" spans="1:47" ht="63" thickBot="1" x14ac:dyDescent="0.6">
      <c r="A273" s="4">
        <v>45435.416620370372</v>
      </c>
      <c r="B273" s="5" t="s">
        <v>35</v>
      </c>
      <c r="C273" s="5" t="s">
        <v>36</v>
      </c>
      <c r="D273" s="5" t="s">
        <v>386</v>
      </c>
      <c r="E273" s="5" t="s">
        <v>387</v>
      </c>
      <c r="F273" s="5" t="s">
        <v>133</v>
      </c>
      <c r="G273" s="5" t="s">
        <v>58</v>
      </c>
      <c r="H273" s="5">
        <v>3</v>
      </c>
      <c r="I273" s="5">
        <v>5</v>
      </c>
      <c r="J273" s="5">
        <v>5</v>
      </c>
      <c r="K273" s="5">
        <v>5</v>
      </c>
      <c r="L273" s="5">
        <v>5</v>
      </c>
      <c r="M273" s="5">
        <v>5</v>
      </c>
      <c r="N273" s="5">
        <v>5</v>
      </c>
      <c r="O273" s="5">
        <v>5</v>
      </c>
      <c r="P273" s="5">
        <v>4</v>
      </c>
      <c r="Q273" s="5">
        <v>4</v>
      </c>
      <c r="R273" s="5">
        <v>5</v>
      </c>
      <c r="S273" s="5">
        <v>3</v>
      </c>
      <c r="T273" s="5">
        <v>4</v>
      </c>
      <c r="U273" s="5">
        <v>5</v>
      </c>
      <c r="V273" s="5"/>
      <c r="W273" s="5"/>
      <c r="X273" s="5" t="s">
        <v>59</v>
      </c>
      <c r="Y273" s="5" t="s">
        <v>60</v>
      </c>
      <c r="Z273" s="5"/>
      <c r="AA273" s="5" t="s">
        <v>721</v>
      </c>
      <c r="AB273" s="5">
        <v>4</v>
      </c>
      <c r="AC273" s="5" t="s">
        <v>811</v>
      </c>
      <c r="AD273" s="5" t="s">
        <v>1020</v>
      </c>
      <c r="AE273" s="5" t="s">
        <v>1051</v>
      </c>
      <c r="AF273" s="5">
        <v>4</v>
      </c>
      <c r="AG273" s="5" t="s">
        <v>1064</v>
      </c>
      <c r="AU273" s="7"/>
    </row>
    <row r="274" spans="1:47" ht="63" thickBot="1" x14ac:dyDescent="0.6">
      <c r="A274" s="4">
        <v>45435.426828703705</v>
      </c>
      <c r="B274" s="5" t="s">
        <v>35</v>
      </c>
      <c r="C274" s="5" t="s">
        <v>83</v>
      </c>
      <c r="D274" s="5" t="s">
        <v>388</v>
      </c>
      <c r="E274" s="5" t="s">
        <v>389</v>
      </c>
      <c r="F274" s="5" t="s">
        <v>348</v>
      </c>
      <c r="G274" s="5" t="s">
        <v>70</v>
      </c>
      <c r="H274" s="5">
        <v>3</v>
      </c>
      <c r="I274" s="5">
        <v>4</v>
      </c>
      <c r="J274" s="5">
        <v>2</v>
      </c>
      <c r="K274" s="5">
        <v>3</v>
      </c>
      <c r="L274" s="5">
        <v>3</v>
      </c>
      <c r="M274" s="5">
        <v>4</v>
      </c>
      <c r="N274" s="5">
        <v>4</v>
      </c>
      <c r="O274" s="5">
        <v>3</v>
      </c>
      <c r="P274" s="5">
        <v>3</v>
      </c>
      <c r="Q274" s="5">
        <v>3</v>
      </c>
      <c r="R274" s="5">
        <v>4</v>
      </c>
      <c r="S274" s="5">
        <v>2</v>
      </c>
      <c r="T274" s="5">
        <v>3</v>
      </c>
      <c r="U274" s="5">
        <v>3</v>
      </c>
      <c r="V274" s="5"/>
      <c r="W274" s="5" t="s">
        <v>49</v>
      </c>
      <c r="X274" s="5" t="s">
        <v>95</v>
      </c>
      <c r="Y274" s="5"/>
      <c r="Z274" s="5"/>
      <c r="AA274" s="5" t="s">
        <v>702</v>
      </c>
      <c r="AB274" s="5">
        <v>4</v>
      </c>
      <c r="AC274" s="5" t="s">
        <v>878</v>
      </c>
      <c r="AD274" s="5" t="s">
        <v>1019</v>
      </c>
      <c r="AE274" s="5" t="s">
        <v>1051</v>
      </c>
      <c r="AF274" s="5">
        <v>5</v>
      </c>
      <c r="AG274" s="5" t="s">
        <v>1064</v>
      </c>
      <c r="AU274" s="7"/>
    </row>
    <row r="275" spans="1:47" ht="88" thickBot="1" x14ac:dyDescent="0.6">
      <c r="A275" s="4">
        <v>45435.462314814817</v>
      </c>
      <c r="B275" s="5" t="s">
        <v>35</v>
      </c>
      <c r="C275" s="5" t="s">
        <v>83</v>
      </c>
      <c r="D275" s="5" t="s">
        <v>390</v>
      </c>
      <c r="E275" s="5" t="s">
        <v>391</v>
      </c>
      <c r="F275" s="5" t="s">
        <v>392</v>
      </c>
      <c r="G275" s="5" t="s">
        <v>364</v>
      </c>
      <c r="H275" s="5">
        <v>4</v>
      </c>
      <c r="I275" s="5">
        <v>5</v>
      </c>
      <c r="J275" s="5">
        <v>5</v>
      </c>
      <c r="K275" s="5">
        <v>5</v>
      </c>
      <c r="L275" s="5">
        <v>4</v>
      </c>
      <c r="M275" s="5">
        <v>4</v>
      </c>
      <c r="N275" s="5">
        <v>4</v>
      </c>
      <c r="O275" s="5">
        <v>4</v>
      </c>
      <c r="P275" s="5">
        <v>4</v>
      </c>
      <c r="Q275" s="5">
        <v>4</v>
      </c>
      <c r="R275" s="5">
        <v>4</v>
      </c>
      <c r="S275" s="5">
        <v>4</v>
      </c>
      <c r="T275" s="5">
        <v>4</v>
      </c>
      <c r="U275" s="5">
        <v>4</v>
      </c>
      <c r="V275" s="5"/>
      <c r="W275" s="5" t="s">
        <v>60</v>
      </c>
      <c r="X275" s="5" t="s">
        <v>59</v>
      </c>
      <c r="Y275" s="5"/>
      <c r="Z275" s="5"/>
      <c r="AA275" s="5" t="s">
        <v>730</v>
      </c>
      <c r="AB275" s="5">
        <v>3</v>
      </c>
      <c r="AC275" s="5" t="s">
        <v>791</v>
      </c>
      <c r="AD275" s="5" t="s">
        <v>1019</v>
      </c>
      <c r="AE275" s="5" t="s">
        <v>1053</v>
      </c>
      <c r="AF275" s="5">
        <v>5</v>
      </c>
      <c r="AG275" s="5" t="s">
        <v>1064</v>
      </c>
      <c r="AU275" s="7"/>
    </row>
    <row r="276" spans="1:47" ht="88" thickBot="1" x14ac:dyDescent="0.6">
      <c r="A276" s="4">
        <v>45435.473252314812</v>
      </c>
      <c r="B276" s="5" t="s">
        <v>35</v>
      </c>
      <c r="C276" s="5" t="s">
        <v>36</v>
      </c>
      <c r="D276" s="5" t="s">
        <v>393</v>
      </c>
      <c r="E276" s="5" t="s">
        <v>154</v>
      </c>
      <c r="F276" s="5" t="s">
        <v>369</v>
      </c>
      <c r="G276" s="5" t="s">
        <v>46</v>
      </c>
      <c r="H276" s="5">
        <v>4</v>
      </c>
      <c r="I276" s="5">
        <v>5</v>
      </c>
      <c r="J276" s="5">
        <v>5</v>
      </c>
      <c r="K276" s="5">
        <v>5</v>
      </c>
      <c r="L276" s="5">
        <v>5</v>
      </c>
      <c r="M276" s="5">
        <v>5</v>
      </c>
      <c r="N276" s="5">
        <v>4</v>
      </c>
      <c r="O276" s="5">
        <v>4</v>
      </c>
      <c r="P276" s="5">
        <v>4</v>
      </c>
      <c r="Q276" s="5">
        <v>4</v>
      </c>
      <c r="R276" s="5">
        <v>4</v>
      </c>
      <c r="S276" s="5">
        <v>4</v>
      </c>
      <c r="T276" s="5">
        <v>4</v>
      </c>
      <c r="U276" s="5">
        <v>5</v>
      </c>
      <c r="V276" s="5"/>
      <c r="W276" s="5" t="s">
        <v>48</v>
      </c>
      <c r="X276" s="5"/>
      <c r="Y276" s="5" t="s">
        <v>136</v>
      </c>
      <c r="Z276" s="5"/>
      <c r="AA276" s="5" t="s">
        <v>704</v>
      </c>
      <c r="AB276" s="5">
        <v>4</v>
      </c>
      <c r="AC276" s="5" t="s">
        <v>763</v>
      </c>
      <c r="AD276" s="5" t="s">
        <v>1022</v>
      </c>
      <c r="AE276" s="5" t="s">
        <v>1060</v>
      </c>
      <c r="AF276" s="5">
        <v>3</v>
      </c>
      <c r="AG276" s="5" t="s">
        <v>1093</v>
      </c>
      <c r="AU276" s="7"/>
    </row>
    <row r="277" spans="1:47" ht="63" thickBot="1" x14ac:dyDescent="0.6">
      <c r="A277" s="4">
        <v>45435.474259259259</v>
      </c>
      <c r="B277" s="5" t="s">
        <v>35</v>
      </c>
      <c r="C277" s="5" t="s">
        <v>36</v>
      </c>
      <c r="D277" s="5" t="s">
        <v>394</v>
      </c>
      <c r="E277" s="5" t="s">
        <v>395</v>
      </c>
      <c r="F277" s="5" t="s">
        <v>70</v>
      </c>
      <c r="G277" s="5" t="s">
        <v>58</v>
      </c>
      <c r="H277" s="5">
        <v>5</v>
      </c>
      <c r="I277" s="5">
        <v>5</v>
      </c>
      <c r="J277" s="5">
        <v>3</v>
      </c>
      <c r="K277" s="5">
        <v>5</v>
      </c>
      <c r="L277" s="5">
        <v>5</v>
      </c>
      <c r="M277" s="5">
        <v>5</v>
      </c>
      <c r="N277" s="5">
        <v>2</v>
      </c>
      <c r="O277" s="5">
        <v>5</v>
      </c>
      <c r="P277" s="5">
        <v>4</v>
      </c>
      <c r="Q277" s="5">
        <v>3</v>
      </c>
      <c r="R277" s="5">
        <v>3</v>
      </c>
      <c r="S277" s="5">
        <v>1</v>
      </c>
      <c r="T277" s="5">
        <v>2</v>
      </c>
      <c r="U277" s="5">
        <v>4</v>
      </c>
      <c r="V277" s="5"/>
      <c r="W277" s="5" t="s">
        <v>100</v>
      </c>
      <c r="X277" s="5" t="s">
        <v>82</v>
      </c>
      <c r="Y277" s="5"/>
      <c r="Z277" s="5"/>
      <c r="AA277" s="5" t="s">
        <v>707</v>
      </c>
      <c r="AB277" s="5">
        <v>2</v>
      </c>
      <c r="AC277" s="5" t="s">
        <v>791</v>
      </c>
      <c r="AD277" s="5" t="s">
        <v>1022</v>
      </c>
      <c r="AE277" s="5" t="s">
        <v>1051</v>
      </c>
      <c r="AF277" s="5">
        <v>4</v>
      </c>
      <c r="AG277" s="5" t="s">
        <v>1080</v>
      </c>
      <c r="AU277" s="7"/>
    </row>
    <row r="278" spans="1:47" ht="75.5" thickBot="1" x14ac:dyDescent="0.6">
      <c r="A278" s="4">
        <v>45435.542141203703</v>
      </c>
      <c r="B278" s="5" t="s">
        <v>35</v>
      </c>
      <c r="C278" s="5" t="s">
        <v>83</v>
      </c>
      <c r="D278" s="5" t="s">
        <v>396</v>
      </c>
      <c r="E278" s="5" t="s">
        <v>397</v>
      </c>
      <c r="F278" s="5" t="s">
        <v>380</v>
      </c>
      <c r="G278" s="5" t="s">
        <v>46</v>
      </c>
      <c r="H278" s="5">
        <v>4</v>
      </c>
      <c r="I278" s="5">
        <v>5</v>
      </c>
      <c r="J278" s="5">
        <v>5</v>
      </c>
      <c r="K278" s="5">
        <v>3</v>
      </c>
      <c r="L278" s="5">
        <v>4</v>
      </c>
      <c r="M278" s="5">
        <v>2</v>
      </c>
      <c r="N278" s="5">
        <v>2</v>
      </c>
      <c r="O278" s="5">
        <v>3</v>
      </c>
      <c r="P278" s="5">
        <v>2</v>
      </c>
      <c r="Q278" s="5">
        <v>2</v>
      </c>
      <c r="R278" s="5">
        <v>2</v>
      </c>
      <c r="S278" s="5">
        <v>3</v>
      </c>
      <c r="T278" s="5">
        <v>2</v>
      </c>
      <c r="U278" s="5">
        <v>4</v>
      </c>
      <c r="V278" s="5"/>
      <c r="W278" s="5" t="s">
        <v>60</v>
      </c>
      <c r="X278" s="5" t="s">
        <v>59</v>
      </c>
      <c r="Y278" s="5"/>
      <c r="Z278" s="5"/>
      <c r="AA278" s="5" t="s">
        <v>704</v>
      </c>
      <c r="AB278" s="5">
        <v>4</v>
      </c>
      <c r="AC278" s="5" t="s">
        <v>879</v>
      </c>
      <c r="AD278" s="5" t="s">
        <v>1019</v>
      </c>
      <c r="AE278" s="5" t="s">
        <v>1052</v>
      </c>
      <c r="AF278" s="5">
        <v>5</v>
      </c>
      <c r="AG278" s="5" t="s">
        <v>1072</v>
      </c>
      <c r="AU278" s="7"/>
    </row>
    <row r="279" spans="1:47" ht="38" thickBot="1" x14ac:dyDescent="0.6">
      <c r="A279" s="4">
        <v>45435.544212962966</v>
      </c>
      <c r="B279" s="5" t="s">
        <v>35</v>
      </c>
      <c r="C279" s="5" t="s">
        <v>36</v>
      </c>
      <c r="D279" s="5" t="s">
        <v>236</v>
      </c>
      <c r="E279" s="5" t="s">
        <v>323</v>
      </c>
      <c r="F279" s="5" t="s">
        <v>355</v>
      </c>
      <c r="G279" s="5" t="s">
        <v>54</v>
      </c>
      <c r="H279" s="5">
        <v>5</v>
      </c>
      <c r="I279" s="5">
        <v>5</v>
      </c>
      <c r="J279" s="5">
        <v>4</v>
      </c>
      <c r="K279" s="5">
        <v>3</v>
      </c>
      <c r="L279" s="5">
        <v>5</v>
      </c>
      <c r="M279" s="5">
        <v>4</v>
      </c>
      <c r="N279" s="5">
        <v>4</v>
      </c>
      <c r="O279" s="5">
        <v>4</v>
      </c>
      <c r="P279" s="5">
        <v>3</v>
      </c>
      <c r="Q279" s="5">
        <v>4</v>
      </c>
      <c r="R279" s="5">
        <v>4</v>
      </c>
      <c r="S279" s="5">
        <v>4</v>
      </c>
      <c r="T279" s="5">
        <v>3</v>
      </c>
      <c r="U279" s="5">
        <v>4</v>
      </c>
      <c r="V279" s="5"/>
      <c r="W279" s="5" t="s">
        <v>50</v>
      </c>
      <c r="X279" s="5" t="s">
        <v>82</v>
      </c>
      <c r="Y279" s="5" t="s">
        <v>81</v>
      </c>
      <c r="Z279" s="5"/>
      <c r="AA279" s="5" t="s">
        <v>712</v>
      </c>
      <c r="AB279" s="5">
        <v>3</v>
      </c>
      <c r="AC279" s="5" t="s">
        <v>798</v>
      </c>
      <c r="AD279" s="5" t="s">
        <v>1020</v>
      </c>
      <c r="AE279" s="5" t="s">
        <v>1051</v>
      </c>
      <c r="AF279" s="5">
        <v>4</v>
      </c>
      <c r="AG279" s="5" t="s">
        <v>1075</v>
      </c>
      <c r="AU279" s="7"/>
    </row>
    <row r="280" spans="1:47" ht="75.5" thickBot="1" x14ac:dyDescent="0.6">
      <c r="A280" s="4">
        <v>45435.551886574074</v>
      </c>
      <c r="B280" s="5" t="s">
        <v>35</v>
      </c>
      <c r="C280" s="5" t="s">
        <v>83</v>
      </c>
      <c r="D280" s="5" t="s">
        <v>398</v>
      </c>
      <c r="E280" s="5" t="s">
        <v>399</v>
      </c>
      <c r="F280" s="5" t="s">
        <v>179</v>
      </c>
      <c r="G280" s="5" t="s">
        <v>58</v>
      </c>
      <c r="H280" s="5">
        <v>3</v>
      </c>
      <c r="I280" s="5">
        <v>3</v>
      </c>
      <c r="J280" s="5">
        <v>3</v>
      </c>
      <c r="K280" s="5">
        <v>3</v>
      </c>
      <c r="L280" s="5">
        <v>4</v>
      </c>
      <c r="M280" s="5">
        <v>2</v>
      </c>
      <c r="N280" s="5">
        <v>2</v>
      </c>
      <c r="O280" s="5">
        <v>1</v>
      </c>
      <c r="P280" s="5">
        <v>2</v>
      </c>
      <c r="Q280" s="5">
        <v>3</v>
      </c>
      <c r="R280" s="5">
        <v>4</v>
      </c>
      <c r="S280" s="5">
        <v>3</v>
      </c>
      <c r="T280" s="5">
        <v>3</v>
      </c>
      <c r="U280" s="5">
        <v>3</v>
      </c>
      <c r="V280" s="5"/>
      <c r="W280" s="5" t="s">
        <v>74</v>
      </c>
      <c r="X280" s="5" t="s">
        <v>50</v>
      </c>
      <c r="Y280" s="5"/>
      <c r="Z280" s="5"/>
      <c r="AA280" s="5" t="s">
        <v>704</v>
      </c>
      <c r="AB280" s="5">
        <v>2</v>
      </c>
      <c r="AC280" s="5" t="s">
        <v>801</v>
      </c>
      <c r="AD280" s="5" t="s">
        <v>1022</v>
      </c>
      <c r="AE280" s="5" t="s">
        <v>1053</v>
      </c>
      <c r="AF280" s="5">
        <v>3</v>
      </c>
      <c r="AG280" s="5" t="s">
        <v>1091</v>
      </c>
      <c r="AU280" s="7"/>
    </row>
    <row r="281" spans="1:47" ht="75.5" thickBot="1" x14ac:dyDescent="0.6">
      <c r="A281" s="4">
        <v>45435.557326388887</v>
      </c>
      <c r="B281" s="5" t="s">
        <v>35</v>
      </c>
      <c r="C281" s="5" t="s">
        <v>36</v>
      </c>
      <c r="D281" s="5" t="s">
        <v>400</v>
      </c>
      <c r="E281" s="5" t="s">
        <v>401</v>
      </c>
      <c r="F281" s="5" t="s">
        <v>402</v>
      </c>
      <c r="G281" s="5" t="s">
        <v>165</v>
      </c>
      <c r="H281" s="5">
        <v>3</v>
      </c>
      <c r="I281" s="5">
        <v>4</v>
      </c>
      <c r="J281" s="5">
        <v>4</v>
      </c>
      <c r="K281" s="5">
        <v>4</v>
      </c>
      <c r="L281" s="5">
        <v>3</v>
      </c>
      <c r="M281" s="5">
        <v>3</v>
      </c>
      <c r="N281" s="5">
        <v>3</v>
      </c>
      <c r="O281" s="5">
        <v>4</v>
      </c>
      <c r="P281" s="5">
        <v>3</v>
      </c>
      <c r="Q281" s="5">
        <v>3</v>
      </c>
      <c r="R281" s="5">
        <v>3</v>
      </c>
      <c r="S281" s="5">
        <v>3</v>
      </c>
      <c r="T281" s="5">
        <v>2</v>
      </c>
      <c r="U281" s="5">
        <v>3</v>
      </c>
      <c r="V281" s="5" t="s">
        <v>81</v>
      </c>
      <c r="W281" s="5" t="s">
        <v>156</v>
      </c>
      <c r="X281" s="5"/>
      <c r="Y281" s="5"/>
      <c r="Z281" s="5"/>
      <c r="AA281" s="5" t="s">
        <v>723</v>
      </c>
      <c r="AB281" s="5">
        <v>3</v>
      </c>
      <c r="AC281" s="5" t="s">
        <v>788</v>
      </c>
      <c r="AD281" s="5" t="s">
        <v>1019</v>
      </c>
      <c r="AE281" s="5" t="s">
        <v>1053</v>
      </c>
      <c r="AF281" s="5">
        <v>4</v>
      </c>
      <c r="AG281" s="5" t="s">
        <v>1085</v>
      </c>
      <c r="AU281" s="7"/>
    </row>
    <row r="282" spans="1:47" ht="75.5" thickBot="1" x14ac:dyDescent="0.6">
      <c r="A282" s="4">
        <v>45435.588321759256</v>
      </c>
      <c r="B282" s="5" t="s">
        <v>35</v>
      </c>
      <c r="C282" s="5" t="s">
        <v>36</v>
      </c>
      <c r="D282" s="5" t="s">
        <v>403</v>
      </c>
      <c r="E282" s="5" t="s">
        <v>404</v>
      </c>
      <c r="F282" s="5" t="s">
        <v>58</v>
      </c>
      <c r="G282" s="5" t="s">
        <v>58</v>
      </c>
      <c r="H282" s="5">
        <v>5</v>
      </c>
      <c r="I282" s="5">
        <v>1</v>
      </c>
      <c r="J282" s="5">
        <v>1</v>
      </c>
      <c r="K282" s="5">
        <v>2</v>
      </c>
      <c r="L282" s="5">
        <v>5</v>
      </c>
      <c r="M282" s="5">
        <v>1</v>
      </c>
      <c r="N282" s="5">
        <v>1</v>
      </c>
      <c r="O282" s="5">
        <v>2</v>
      </c>
      <c r="P282" s="5">
        <v>1</v>
      </c>
      <c r="Q282" s="5">
        <v>1</v>
      </c>
      <c r="R282" s="5">
        <v>1</v>
      </c>
      <c r="S282" s="5">
        <v>1</v>
      </c>
      <c r="T282" s="5">
        <v>1</v>
      </c>
      <c r="U282" s="5">
        <v>1</v>
      </c>
      <c r="V282" s="5" t="s">
        <v>40</v>
      </c>
      <c r="W282" s="5"/>
      <c r="X282" s="5"/>
      <c r="Y282" s="5"/>
      <c r="Z282" s="5"/>
      <c r="AA282" s="5" t="s">
        <v>745</v>
      </c>
      <c r="AB282" s="5">
        <v>1</v>
      </c>
      <c r="AC282" s="5" t="s">
        <v>762</v>
      </c>
      <c r="AD282" s="5" t="s">
        <v>1022</v>
      </c>
      <c r="AE282" s="5" t="s">
        <v>1051</v>
      </c>
      <c r="AF282" s="5">
        <v>1</v>
      </c>
      <c r="AG282" s="5" t="s">
        <v>1080</v>
      </c>
      <c r="AU282" s="7"/>
    </row>
    <row r="283" spans="1:47" ht="88" thickBot="1" x14ac:dyDescent="0.6">
      <c r="A283" s="4">
        <v>45435.670370370368</v>
      </c>
      <c r="B283" s="5" t="s">
        <v>35</v>
      </c>
      <c r="C283" s="5" t="s">
        <v>83</v>
      </c>
      <c r="D283" s="5" t="s">
        <v>405</v>
      </c>
      <c r="E283" s="5" t="s">
        <v>103</v>
      </c>
      <c r="F283" s="5" t="s">
        <v>107</v>
      </c>
      <c r="G283" s="5" t="s">
        <v>202</v>
      </c>
      <c r="H283" s="5">
        <v>5</v>
      </c>
      <c r="I283" s="5">
        <v>5</v>
      </c>
      <c r="J283" s="5">
        <v>4</v>
      </c>
      <c r="K283" s="5">
        <v>5</v>
      </c>
      <c r="L283" s="5">
        <v>3</v>
      </c>
      <c r="M283" s="5">
        <v>5</v>
      </c>
      <c r="N283" s="5">
        <v>3</v>
      </c>
      <c r="O283" s="5">
        <v>4</v>
      </c>
      <c r="P283" s="5">
        <v>4</v>
      </c>
      <c r="Q283" s="5">
        <v>3</v>
      </c>
      <c r="R283" s="5">
        <v>3</v>
      </c>
      <c r="S283" s="5">
        <v>3</v>
      </c>
      <c r="T283" s="5">
        <v>2</v>
      </c>
      <c r="U283" s="5">
        <v>5</v>
      </c>
      <c r="V283" s="5"/>
      <c r="W283" s="5"/>
      <c r="X283" s="5" t="s">
        <v>40</v>
      </c>
      <c r="Y283" s="5"/>
      <c r="Z283" s="5"/>
      <c r="AA283" s="5" t="s">
        <v>723</v>
      </c>
      <c r="AB283" s="5">
        <v>5</v>
      </c>
      <c r="AC283" s="5" t="s">
        <v>812</v>
      </c>
      <c r="AD283" s="5" t="s">
        <v>1036</v>
      </c>
      <c r="AE283" s="5" t="s">
        <v>1053</v>
      </c>
      <c r="AF283" s="5">
        <v>4</v>
      </c>
      <c r="AG283" s="5" t="s">
        <v>1088</v>
      </c>
      <c r="AU283" s="7"/>
    </row>
    <row r="284" spans="1:47" ht="88" thickBot="1" x14ac:dyDescent="0.6">
      <c r="A284" s="4">
        <v>45435.730185185188</v>
      </c>
      <c r="B284" s="5" t="s">
        <v>35</v>
      </c>
      <c r="C284" s="5" t="s">
        <v>36</v>
      </c>
      <c r="D284" s="5" t="s">
        <v>390</v>
      </c>
      <c r="E284" s="5" t="s">
        <v>406</v>
      </c>
      <c r="F284" s="5" t="s">
        <v>151</v>
      </c>
      <c r="G284" s="5" t="s">
        <v>151</v>
      </c>
      <c r="H284" s="5">
        <v>4</v>
      </c>
      <c r="I284" s="5">
        <v>5</v>
      </c>
      <c r="J284" s="5">
        <v>3</v>
      </c>
      <c r="K284" s="5">
        <v>4</v>
      </c>
      <c r="L284" s="5">
        <v>4</v>
      </c>
      <c r="M284" s="5">
        <v>4</v>
      </c>
      <c r="N284" s="5">
        <v>5</v>
      </c>
      <c r="O284" s="5">
        <v>5</v>
      </c>
      <c r="P284" s="5">
        <v>3</v>
      </c>
      <c r="Q284" s="5">
        <v>2</v>
      </c>
      <c r="R284" s="5">
        <v>5</v>
      </c>
      <c r="S284" s="5">
        <v>2</v>
      </c>
      <c r="T284" s="5">
        <v>2</v>
      </c>
      <c r="U284" s="5">
        <v>4</v>
      </c>
      <c r="V284" s="5"/>
      <c r="W284" s="5" t="s">
        <v>50</v>
      </c>
      <c r="X284" s="5"/>
      <c r="Y284" s="5" t="s">
        <v>74</v>
      </c>
      <c r="Z284" s="5"/>
      <c r="AA284" s="5" t="s">
        <v>722</v>
      </c>
      <c r="AB284" s="5">
        <v>4</v>
      </c>
      <c r="AC284" s="5" t="s">
        <v>817</v>
      </c>
      <c r="AD284" s="5" t="s">
        <v>1022</v>
      </c>
      <c r="AE284" s="5" t="s">
        <v>1053</v>
      </c>
      <c r="AF284" s="5">
        <v>4</v>
      </c>
      <c r="AG284" s="5" t="s">
        <v>1073</v>
      </c>
      <c r="AU284" s="7"/>
    </row>
    <row r="285" spans="1:47" ht="63" thickBot="1" x14ac:dyDescent="0.6">
      <c r="A285" s="4">
        <v>45435.7891087963</v>
      </c>
      <c r="B285" s="5" t="s">
        <v>35</v>
      </c>
      <c r="C285" s="5" t="s">
        <v>36</v>
      </c>
      <c r="D285" s="5" t="s">
        <v>407</v>
      </c>
      <c r="E285" s="5" t="s">
        <v>408</v>
      </c>
      <c r="F285" s="5" t="s">
        <v>133</v>
      </c>
      <c r="G285" s="5" t="s">
        <v>409</v>
      </c>
      <c r="H285" s="5">
        <v>4</v>
      </c>
      <c r="I285" s="5">
        <v>4</v>
      </c>
      <c r="J285" s="5">
        <v>4</v>
      </c>
      <c r="K285" s="5">
        <v>4</v>
      </c>
      <c r="L285" s="5">
        <v>4</v>
      </c>
      <c r="M285" s="5">
        <v>4</v>
      </c>
      <c r="N285" s="5">
        <v>4</v>
      </c>
      <c r="O285" s="5">
        <v>4</v>
      </c>
      <c r="P285" s="5">
        <v>4</v>
      </c>
      <c r="Q285" s="5">
        <v>3</v>
      </c>
      <c r="R285" s="5">
        <v>4</v>
      </c>
      <c r="S285" s="5">
        <v>4</v>
      </c>
      <c r="T285" s="5">
        <v>3</v>
      </c>
      <c r="U285" s="5">
        <v>4</v>
      </c>
      <c r="V285" s="5" t="s">
        <v>81</v>
      </c>
      <c r="W285" s="5" t="s">
        <v>82</v>
      </c>
      <c r="X285" s="5" t="s">
        <v>50</v>
      </c>
      <c r="Y285" s="5"/>
      <c r="Z285" s="5"/>
      <c r="AA285" s="5" t="s">
        <v>734</v>
      </c>
      <c r="AB285" s="5">
        <v>3</v>
      </c>
      <c r="AC285" s="5" t="s">
        <v>880</v>
      </c>
      <c r="AD285" s="5" t="s">
        <v>1019</v>
      </c>
      <c r="AE285" s="5" t="s">
        <v>1052</v>
      </c>
      <c r="AF285" s="5">
        <v>4</v>
      </c>
      <c r="AG285" s="5" t="s">
        <v>1077</v>
      </c>
      <c r="AU285" s="7"/>
    </row>
    <row r="286" spans="1:47" ht="63" thickBot="1" x14ac:dyDescent="0.6">
      <c r="A286" s="4">
        <v>45435.815324074072</v>
      </c>
      <c r="B286" s="5" t="s">
        <v>35</v>
      </c>
      <c r="C286" s="5" t="s">
        <v>36</v>
      </c>
      <c r="D286" s="5" t="s">
        <v>410</v>
      </c>
      <c r="E286" s="5" t="s">
        <v>411</v>
      </c>
      <c r="F286" s="5" t="s">
        <v>412</v>
      </c>
      <c r="G286" s="5" t="s">
        <v>413</v>
      </c>
      <c r="H286" s="5">
        <v>5</v>
      </c>
      <c r="I286" s="5">
        <v>4</v>
      </c>
      <c r="J286" s="5">
        <v>4</v>
      </c>
      <c r="K286" s="5">
        <v>3</v>
      </c>
      <c r="L286" s="5">
        <v>4</v>
      </c>
      <c r="M286" s="5">
        <v>4</v>
      </c>
      <c r="N286" s="5">
        <v>4</v>
      </c>
      <c r="O286" s="5">
        <v>4</v>
      </c>
      <c r="P286" s="5">
        <v>4</v>
      </c>
      <c r="Q286" s="5">
        <v>4</v>
      </c>
      <c r="R286" s="5">
        <v>3</v>
      </c>
      <c r="S286" s="5">
        <v>3</v>
      </c>
      <c r="T286" s="5">
        <v>3</v>
      </c>
      <c r="U286" s="5">
        <v>2</v>
      </c>
      <c r="V286" s="5" t="s">
        <v>49</v>
      </c>
      <c r="W286" s="5"/>
      <c r="X286" s="5" t="s">
        <v>48</v>
      </c>
      <c r="Y286" s="5" t="s">
        <v>50</v>
      </c>
      <c r="Z286" s="5"/>
      <c r="AA286" s="5" t="s">
        <v>724</v>
      </c>
      <c r="AB286" s="5">
        <v>3</v>
      </c>
      <c r="AC286" s="5" t="s">
        <v>850</v>
      </c>
      <c r="AD286" s="5" t="s">
        <v>1022</v>
      </c>
      <c r="AE286" s="5" t="s">
        <v>1053</v>
      </c>
      <c r="AF286" s="5">
        <v>5</v>
      </c>
      <c r="AG286" s="5" t="s">
        <v>1064</v>
      </c>
      <c r="AU286" s="7"/>
    </row>
    <row r="287" spans="1:47" ht="63" thickBot="1" x14ac:dyDescent="0.6">
      <c r="A287" s="4">
        <v>45436.288923611108</v>
      </c>
      <c r="B287" s="5" t="s">
        <v>35</v>
      </c>
      <c r="C287" s="5" t="s">
        <v>36</v>
      </c>
      <c r="D287" s="5" t="s">
        <v>180</v>
      </c>
      <c r="E287" s="5" t="s">
        <v>414</v>
      </c>
      <c r="F287" s="5" t="s">
        <v>46</v>
      </c>
      <c r="G287" s="5" t="s">
        <v>53</v>
      </c>
      <c r="H287" s="5">
        <v>3</v>
      </c>
      <c r="I287" s="5">
        <v>4</v>
      </c>
      <c r="J287" s="5">
        <v>3</v>
      </c>
      <c r="K287" s="5">
        <v>2</v>
      </c>
      <c r="L287" s="5">
        <v>4</v>
      </c>
      <c r="M287" s="5">
        <v>2</v>
      </c>
      <c r="N287" s="5">
        <v>2</v>
      </c>
      <c r="O287" s="5">
        <v>4</v>
      </c>
      <c r="P287" s="5">
        <v>2</v>
      </c>
      <c r="Q287" s="5">
        <v>2</v>
      </c>
      <c r="R287" s="5">
        <v>3</v>
      </c>
      <c r="S287" s="5">
        <v>2</v>
      </c>
      <c r="T287" s="5">
        <v>2</v>
      </c>
      <c r="U287" s="5">
        <v>3</v>
      </c>
      <c r="V287" s="5"/>
      <c r="W287" s="5" t="s">
        <v>74</v>
      </c>
      <c r="X287" s="5" t="s">
        <v>50</v>
      </c>
      <c r="Y287" s="5"/>
      <c r="Z287" s="5"/>
      <c r="AA287" s="5" t="s">
        <v>720</v>
      </c>
      <c r="AB287" s="5">
        <v>3</v>
      </c>
      <c r="AC287" s="5" t="s">
        <v>790</v>
      </c>
      <c r="AD287" s="5" t="s">
        <v>1022</v>
      </c>
      <c r="AE287" s="5" t="s">
        <v>1051</v>
      </c>
      <c r="AF287" s="5">
        <v>2</v>
      </c>
      <c r="AG287" s="5" t="s">
        <v>1073</v>
      </c>
      <c r="AU287" s="7"/>
    </row>
    <row r="288" spans="1:47" ht="63" thickBot="1" x14ac:dyDescent="0.6">
      <c r="A288" s="4">
        <v>45436.370451388888</v>
      </c>
      <c r="B288" s="5" t="s">
        <v>35</v>
      </c>
      <c r="C288" s="5" t="s">
        <v>36</v>
      </c>
      <c r="D288" s="5" t="s">
        <v>415</v>
      </c>
      <c r="E288" s="5" t="s">
        <v>416</v>
      </c>
      <c r="F288" s="5" t="s">
        <v>46</v>
      </c>
      <c r="G288" s="5" t="s">
        <v>70</v>
      </c>
      <c r="H288" s="5">
        <v>5</v>
      </c>
      <c r="I288" s="5">
        <v>5</v>
      </c>
      <c r="J288" s="5">
        <v>4</v>
      </c>
      <c r="K288" s="5">
        <v>2</v>
      </c>
      <c r="L288" s="5">
        <v>5</v>
      </c>
      <c r="M288" s="5">
        <v>4</v>
      </c>
      <c r="N288" s="5">
        <v>3</v>
      </c>
      <c r="O288" s="5">
        <v>2</v>
      </c>
      <c r="P288" s="5">
        <v>2</v>
      </c>
      <c r="Q288" s="5">
        <v>3</v>
      </c>
      <c r="R288" s="5">
        <v>2</v>
      </c>
      <c r="S288" s="5">
        <v>2</v>
      </c>
      <c r="T288" s="5">
        <v>1</v>
      </c>
      <c r="U288" s="5">
        <v>2</v>
      </c>
      <c r="V288" s="5" t="s">
        <v>100</v>
      </c>
      <c r="W288" s="5" t="s">
        <v>63</v>
      </c>
      <c r="X288" s="5" t="s">
        <v>48</v>
      </c>
      <c r="Y288" s="5"/>
      <c r="Z288" s="5"/>
      <c r="AA288" s="5" t="s">
        <v>704</v>
      </c>
      <c r="AB288" s="5">
        <v>2</v>
      </c>
      <c r="AC288" s="5" t="s">
        <v>780</v>
      </c>
      <c r="AD288" s="5" t="s">
        <v>1022</v>
      </c>
      <c r="AE288" s="5" t="s">
        <v>1051</v>
      </c>
      <c r="AF288" s="5">
        <v>5</v>
      </c>
      <c r="AG288" s="5" t="s">
        <v>1085</v>
      </c>
      <c r="AU288" s="7"/>
    </row>
    <row r="289" spans="1:47" ht="50.5" thickBot="1" x14ac:dyDescent="0.6">
      <c r="A289" s="4">
        <v>45436.401620370372</v>
      </c>
      <c r="B289" s="5" t="s">
        <v>35</v>
      </c>
      <c r="C289" s="5" t="s">
        <v>36</v>
      </c>
      <c r="D289" s="5" t="s">
        <v>417</v>
      </c>
      <c r="E289" s="5" t="s">
        <v>256</v>
      </c>
      <c r="F289" s="5" t="s">
        <v>165</v>
      </c>
      <c r="G289" s="5" t="s">
        <v>58</v>
      </c>
      <c r="H289" s="5">
        <v>5</v>
      </c>
      <c r="I289" s="5">
        <v>3</v>
      </c>
      <c r="J289" s="5">
        <v>5</v>
      </c>
      <c r="K289" s="5">
        <v>2</v>
      </c>
      <c r="L289" s="5">
        <v>4</v>
      </c>
      <c r="M289" s="5">
        <v>4</v>
      </c>
      <c r="N289" s="5">
        <v>4</v>
      </c>
      <c r="O289" s="5">
        <v>3</v>
      </c>
      <c r="P289" s="5">
        <v>3</v>
      </c>
      <c r="Q289" s="5">
        <v>2</v>
      </c>
      <c r="R289" s="5">
        <v>4</v>
      </c>
      <c r="S289" s="5">
        <v>4</v>
      </c>
      <c r="T289" s="5">
        <v>3</v>
      </c>
      <c r="U289" s="5">
        <v>2</v>
      </c>
      <c r="V289" s="5"/>
      <c r="W289" s="5"/>
      <c r="X289" s="5" t="s">
        <v>59</v>
      </c>
      <c r="Y289" s="5" t="s">
        <v>60</v>
      </c>
      <c r="Z289" s="5"/>
      <c r="AA289" s="5" t="s">
        <v>712</v>
      </c>
      <c r="AB289" s="5">
        <v>4</v>
      </c>
      <c r="AC289" s="5" t="s">
        <v>788</v>
      </c>
      <c r="AD289" s="5" t="s">
        <v>1024</v>
      </c>
      <c r="AE289" s="5" t="s">
        <v>1051</v>
      </c>
      <c r="AF289" s="5">
        <v>4</v>
      </c>
      <c r="AG289" s="5" t="s">
        <v>1093</v>
      </c>
      <c r="AU289" s="7"/>
    </row>
    <row r="290" spans="1:47" ht="38" thickBot="1" x14ac:dyDescent="0.6">
      <c r="A290" s="4">
        <v>45436.407118055555</v>
      </c>
      <c r="B290" s="5" t="s">
        <v>35</v>
      </c>
      <c r="C290" s="5" t="s">
        <v>36</v>
      </c>
      <c r="D290" s="5" t="s">
        <v>279</v>
      </c>
      <c r="E290" s="5" t="s">
        <v>198</v>
      </c>
      <c r="F290" s="5" t="s">
        <v>70</v>
      </c>
      <c r="G290" s="5" t="s">
        <v>58</v>
      </c>
      <c r="H290" s="5">
        <v>5</v>
      </c>
      <c r="I290" s="5">
        <v>4</v>
      </c>
      <c r="J290" s="5">
        <v>4</v>
      </c>
      <c r="K290" s="5">
        <v>4</v>
      </c>
      <c r="L290" s="5">
        <v>4</v>
      </c>
      <c r="M290" s="5">
        <v>5</v>
      </c>
      <c r="N290" s="5">
        <v>4</v>
      </c>
      <c r="O290" s="5">
        <v>5</v>
      </c>
      <c r="P290" s="5">
        <v>4</v>
      </c>
      <c r="Q290" s="5">
        <v>5</v>
      </c>
      <c r="R290" s="5">
        <v>4</v>
      </c>
      <c r="S290" s="5">
        <v>4</v>
      </c>
      <c r="T290" s="5">
        <v>4</v>
      </c>
      <c r="U290" s="5">
        <v>4</v>
      </c>
      <c r="V290" s="5"/>
      <c r="W290" s="5" t="s">
        <v>60</v>
      </c>
      <c r="X290" s="5" t="s">
        <v>59</v>
      </c>
      <c r="Y290" s="5"/>
      <c r="Z290" s="5"/>
      <c r="AA290" s="5" t="s">
        <v>712</v>
      </c>
      <c r="AB290" s="5">
        <v>4</v>
      </c>
      <c r="AC290" s="5" t="s">
        <v>881</v>
      </c>
      <c r="AD290" s="5" t="s">
        <v>1024</v>
      </c>
      <c r="AE290" s="5" t="s">
        <v>1051</v>
      </c>
      <c r="AF290" s="5">
        <v>5</v>
      </c>
      <c r="AG290" s="5" t="s">
        <v>1074</v>
      </c>
      <c r="AU290" s="7"/>
    </row>
    <row r="291" spans="1:47" ht="25.5" thickBot="1" x14ac:dyDescent="0.6">
      <c r="A291" s="4">
        <v>45436.423819444448</v>
      </c>
      <c r="B291" s="5" t="s">
        <v>35</v>
      </c>
      <c r="C291" s="5" t="s">
        <v>36</v>
      </c>
      <c r="D291" s="5" t="s">
        <v>270</v>
      </c>
      <c r="E291" s="5" t="s">
        <v>135</v>
      </c>
      <c r="F291" s="5" t="s">
        <v>58</v>
      </c>
      <c r="G291" s="5" t="s">
        <v>58</v>
      </c>
      <c r="H291" s="5">
        <v>4</v>
      </c>
      <c r="I291" s="5">
        <v>4</v>
      </c>
      <c r="J291" s="5">
        <v>4</v>
      </c>
      <c r="K291" s="5">
        <v>3</v>
      </c>
      <c r="L291" s="5">
        <v>4</v>
      </c>
      <c r="M291" s="5">
        <v>4</v>
      </c>
      <c r="N291" s="5">
        <v>3</v>
      </c>
      <c r="O291" s="5">
        <v>3</v>
      </c>
      <c r="P291" s="5">
        <v>3</v>
      </c>
      <c r="Q291" s="5">
        <v>3</v>
      </c>
      <c r="R291" s="5">
        <v>3</v>
      </c>
      <c r="S291" s="5">
        <v>3</v>
      </c>
      <c r="T291" s="5">
        <v>3</v>
      </c>
      <c r="U291" s="5">
        <v>3</v>
      </c>
      <c r="V291" s="5" t="s">
        <v>136</v>
      </c>
      <c r="W291" s="5" t="s">
        <v>48</v>
      </c>
      <c r="X291" s="5"/>
      <c r="Y291" s="5"/>
      <c r="Z291" s="5"/>
      <c r="AA291" s="5" t="s">
        <v>711</v>
      </c>
      <c r="AB291" s="5">
        <v>3</v>
      </c>
      <c r="AC291" s="5"/>
      <c r="AD291" s="5" t="s">
        <v>1024</v>
      </c>
      <c r="AE291" s="5" t="s">
        <v>1051</v>
      </c>
      <c r="AF291" s="5">
        <v>3</v>
      </c>
      <c r="AG291" s="5" t="s">
        <v>1083</v>
      </c>
      <c r="AU291" s="7"/>
    </row>
    <row r="292" spans="1:47" ht="38" thickBot="1" x14ac:dyDescent="0.6">
      <c r="A292" s="4">
        <v>45436.425138888888</v>
      </c>
      <c r="B292" s="5" t="s">
        <v>35</v>
      </c>
      <c r="C292" s="5" t="s">
        <v>36</v>
      </c>
      <c r="D292" s="5" t="s">
        <v>418</v>
      </c>
      <c r="E292" s="5" t="s">
        <v>419</v>
      </c>
      <c r="F292" s="5" t="s">
        <v>70</v>
      </c>
      <c r="G292" s="5" t="s">
        <v>58</v>
      </c>
      <c r="H292" s="5">
        <v>5</v>
      </c>
      <c r="I292" s="5">
        <v>5</v>
      </c>
      <c r="J292" s="5">
        <v>5</v>
      </c>
      <c r="K292" s="5">
        <v>3</v>
      </c>
      <c r="L292" s="5">
        <v>3</v>
      </c>
      <c r="M292" s="5">
        <v>3</v>
      </c>
      <c r="N292" s="5">
        <v>3</v>
      </c>
      <c r="O292" s="5">
        <v>3</v>
      </c>
      <c r="P292" s="5">
        <v>3</v>
      </c>
      <c r="Q292" s="5">
        <v>3</v>
      </c>
      <c r="R292" s="5">
        <v>3</v>
      </c>
      <c r="S292" s="5">
        <v>2</v>
      </c>
      <c r="T292" s="5">
        <v>2</v>
      </c>
      <c r="U292" s="5">
        <v>2</v>
      </c>
      <c r="V292" s="5" t="s">
        <v>74</v>
      </c>
      <c r="W292" s="5"/>
      <c r="X292" s="5" t="s">
        <v>50</v>
      </c>
      <c r="Y292" s="5"/>
      <c r="Z292" s="5"/>
      <c r="AA292" s="5" t="s">
        <v>720</v>
      </c>
      <c r="AB292" s="5">
        <v>2</v>
      </c>
      <c r="AC292" s="5" t="s">
        <v>882</v>
      </c>
      <c r="AD292" s="5" t="s">
        <v>1024</v>
      </c>
      <c r="AE292" s="5" t="s">
        <v>1051</v>
      </c>
      <c r="AF292" s="5">
        <v>4</v>
      </c>
      <c r="AG292" s="5" t="s">
        <v>1068</v>
      </c>
      <c r="AU292" s="7"/>
    </row>
    <row r="293" spans="1:47" ht="38" thickBot="1" x14ac:dyDescent="0.6">
      <c r="A293" s="4">
        <v>45436.43478009259</v>
      </c>
      <c r="B293" s="5" t="s">
        <v>35</v>
      </c>
      <c r="C293" s="5" t="s">
        <v>36</v>
      </c>
      <c r="D293" s="5" t="s">
        <v>420</v>
      </c>
      <c r="E293" s="5" t="s">
        <v>404</v>
      </c>
      <c r="F293" s="5" t="s">
        <v>273</v>
      </c>
      <c r="G293" s="5" t="s">
        <v>58</v>
      </c>
      <c r="H293" s="5">
        <v>5</v>
      </c>
      <c r="I293" s="5">
        <v>5</v>
      </c>
      <c r="J293" s="5">
        <v>5</v>
      </c>
      <c r="K293" s="5">
        <v>5</v>
      </c>
      <c r="L293" s="5">
        <v>5</v>
      </c>
      <c r="M293" s="5">
        <v>5</v>
      </c>
      <c r="N293" s="5">
        <v>5</v>
      </c>
      <c r="O293" s="5">
        <v>5</v>
      </c>
      <c r="P293" s="5">
        <v>3</v>
      </c>
      <c r="Q293" s="5">
        <v>2</v>
      </c>
      <c r="R293" s="5">
        <v>3</v>
      </c>
      <c r="S293" s="5">
        <v>5</v>
      </c>
      <c r="T293" s="5">
        <v>4</v>
      </c>
      <c r="U293" s="5">
        <v>5</v>
      </c>
      <c r="V293" s="5"/>
      <c r="W293" s="5"/>
      <c r="X293" s="5"/>
      <c r="Y293" s="5"/>
      <c r="Z293" s="5" t="s">
        <v>40</v>
      </c>
      <c r="AA293" s="5" t="s">
        <v>724</v>
      </c>
      <c r="AB293" s="5">
        <v>5</v>
      </c>
      <c r="AC293" s="5" t="s">
        <v>812</v>
      </c>
      <c r="AD293" s="5" t="s">
        <v>1037</v>
      </c>
      <c r="AE293" s="5" t="s">
        <v>1053</v>
      </c>
      <c r="AF293" s="5">
        <v>5</v>
      </c>
      <c r="AG293" s="5" t="s">
        <v>1079</v>
      </c>
      <c r="AU293" s="7"/>
    </row>
    <row r="294" spans="1:47" ht="25.5" thickBot="1" x14ac:dyDescent="0.6">
      <c r="A294" s="4">
        <v>45436.435486111113</v>
      </c>
      <c r="B294" s="5" t="s">
        <v>35</v>
      </c>
      <c r="C294" s="5" t="s">
        <v>36</v>
      </c>
      <c r="D294" s="5" t="s">
        <v>103</v>
      </c>
      <c r="E294" s="5" t="s">
        <v>103</v>
      </c>
      <c r="F294" s="5" t="s">
        <v>70</v>
      </c>
      <c r="G294" s="5" t="s">
        <v>58</v>
      </c>
      <c r="H294" s="5">
        <v>4</v>
      </c>
      <c r="I294" s="5">
        <v>4</v>
      </c>
      <c r="J294" s="5">
        <v>4</v>
      </c>
      <c r="K294" s="5">
        <v>2</v>
      </c>
      <c r="L294" s="5">
        <v>2</v>
      </c>
      <c r="M294" s="5">
        <v>3</v>
      </c>
      <c r="N294" s="5">
        <v>3</v>
      </c>
      <c r="O294" s="5">
        <v>3</v>
      </c>
      <c r="P294" s="5">
        <v>3</v>
      </c>
      <c r="Q294" s="5">
        <v>3</v>
      </c>
      <c r="R294" s="5">
        <v>3</v>
      </c>
      <c r="S294" s="5">
        <v>3</v>
      </c>
      <c r="T294" s="5">
        <v>2</v>
      </c>
      <c r="U294" s="5">
        <v>1</v>
      </c>
      <c r="V294" s="5"/>
      <c r="W294" s="5" t="s">
        <v>60</v>
      </c>
      <c r="X294" s="5"/>
      <c r="Y294" s="5" t="s">
        <v>59</v>
      </c>
      <c r="Z294" s="5"/>
      <c r="AA294" s="5" t="s">
        <v>711</v>
      </c>
      <c r="AB294" s="5">
        <v>3</v>
      </c>
      <c r="AC294" s="5" t="s">
        <v>809</v>
      </c>
      <c r="AD294" s="5" t="s">
        <v>1024</v>
      </c>
      <c r="AE294" s="5" t="s">
        <v>1051</v>
      </c>
      <c r="AF294" s="5">
        <v>3</v>
      </c>
      <c r="AG294" s="5" t="s">
        <v>1074</v>
      </c>
      <c r="AU294" s="7"/>
    </row>
    <row r="295" spans="1:47" ht="38" thickBot="1" x14ac:dyDescent="0.6">
      <c r="A295" s="4">
        <v>45436.46429398148</v>
      </c>
      <c r="B295" s="5" t="s">
        <v>35</v>
      </c>
      <c r="C295" s="5" t="s">
        <v>36</v>
      </c>
      <c r="D295" s="5" t="s">
        <v>279</v>
      </c>
      <c r="E295" s="5" t="s">
        <v>421</v>
      </c>
      <c r="F295" s="5" t="s">
        <v>58</v>
      </c>
      <c r="G295" s="5" t="s">
        <v>58</v>
      </c>
      <c r="H295" s="5">
        <v>5</v>
      </c>
      <c r="I295" s="5">
        <v>5</v>
      </c>
      <c r="J295" s="5">
        <v>5</v>
      </c>
      <c r="K295" s="5">
        <v>5</v>
      </c>
      <c r="L295" s="5">
        <v>5</v>
      </c>
      <c r="M295" s="5">
        <v>5</v>
      </c>
      <c r="N295" s="5">
        <v>5</v>
      </c>
      <c r="O295" s="5">
        <v>5</v>
      </c>
      <c r="P295" s="5">
        <v>5</v>
      </c>
      <c r="Q295" s="5">
        <v>5</v>
      </c>
      <c r="R295" s="5">
        <v>5</v>
      </c>
      <c r="S295" s="5">
        <v>5</v>
      </c>
      <c r="T295" s="5">
        <v>5</v>
      </c>
      <c r="U295" s="5">
        <v>5</v>
      </c>
      <c r="V295" s="5"/>
      <c r="W295" s="5"/>
      <c r="X295" s="5"/>
      <c r="Y295" s="5" t="s">
        <v>40</v>
      </c>
      <c r="Z295" s="5"/>
      <c r="AA295" s="5" t="s">
        <v>732</v>
      </c>
      <c r="AB295" s="5">
        <v>3</v>
      </c>
      <c r="AC295" s="5" t="s">
        <v>788</v>
      </c>
      <c r="AD295" s="5" t="s">
        <v>1024</v>
      </c>
      <c r="AE295" s="5" t="s">
        <v>1051</v>
      </c>
      <c r="AF295" s="5">
        <v>5</v>
      </c>
      <c r="AG295" s="5" t="s">
        <v>1071</v>
      </c>
      <c r="AU295" s="7"/>
    </row>
    <row r="296" spans="1:47" ht="50.5" thickBot="1" x14ac:dyDescent="0.6">
      <c r="A296" s="4">
        <v>45436.468333333331</v>
      </c>
      <c r="B296" s="5" t="s">
        <v>35</v>
      </c>
      <c r="C296" s="5" t="s">
        <v>36</v>
      </c>
      <c r="D296" s="5" t="s">
        <v>422</v>
      </c>
      <c r="E296" s="5" t="s">
        <v>423</v>
      </c>
      <c r="F296" s="5" t="s">
        <v>70</v>
      </c>
      <c r="G296" s="5" t="s">
        <v>58</v>
      </c>
      <c r="H296" s="5">
        <v>4</v>
      </c>
      <c r="I296" s="5">
        <v>5</v>
      </c>
      <c r="J296" s="5">
        <v>3</v>
      </c>
      <c r="K296" s="5">
        <v>4</v>
      </c>
      <c r="L296" s="5">
        <v>3</v>
      </c>
      <c r="M296" s="5">
        <v>5</v>
      </c>
      <c r="N296" s="5">
        <v>5</v>
      </c>
      <c r="O296" s="5">
        <v>5</v>
      </c>
      <c r="P296" s="5">
        <v>4</v>
      </c>
      <c r="Q296" s="5">
        <v>2</v>
      </c>
      <c r="R296" s="5">
        <v>4</v>
      </c>
      <c r="S296" s="5">
        <v>4</v>
      </c>
      <c r="T296" s="5">
        <v>3</v>
      </c>
      <c r="U296" s="5">
        <v>4</v>
      </c>
      <c r="V296" s="5"/>
      <c r="W296" s="5"/>
      <c r="X296" s="5" t="s">
        <v>40</v>
      </c>
      <c r="Y296" s="5"/>
      <c r="Z296" s="5"/>
      <c r="AA296" s="5" t="s">
        <v>732</v>
      </c>
      <c r="AB296" s="5">
        <v>3</v>
      </c>
      <c r="AC296" s="5" t="s">
        <v>765</v>
      </c>
      <c r="AD296" s="5" t="s">
        <v>1024</v>
      </c>
      <c r="AE296" s="5" t="s">
        <v>1051</v>
      </c>
      <c r="AF296" s="5">
        <v>3</v>
      </c>
      <c r="AG296" s="5" t="s">
        <v>1068</v>
      </c>
      <c r="AU296" s="7"/>
    </row>
    <row r="297" spans="1:47" ht="75.5" thickBot="1" x14ac:dyDescent="0.6">
      <c r="A297" s="4">
        <v>45436.56013888889</v>
      </c>
      <c r="B297" s="5" t="s">
        <v>35</v>
      </c>
      <c r="C297" s="5" t="s">
        <v>36</v>
      </c>
      <c r="D297" s="5" t="s">
        <v>424</v>
      </c>
      <c r="E297" s="5" t="s">
        <v>425</v>
      </c>
      <c r="F297" s="5" t="s">
        <v>426</v>
      </c>
      <c r="G297" s="5" t="s">
        <v>427</v>
      </c>
      <c r="H297" s="5">
        <v>4</v>
      </c>
      <c r="I297" s="5">
        <v>5</v>
      </c>
      <c r="J297" s="5">
        <v>5</v>
      </c>
      <c r="K297" s="5">
        <v>4</v>
      </c>
      <c r="L297" s="5">
        <v>4</v>
      </c>
      <c r="M297" s="5">
        <v>4</v>
      </c>
      <c r="N297" s="5">
        <v>4</v>
      </c>
      <c r="O297" s="5">
        <v>4</v>
      </c>
      <c r="P297" s="5">
        <v>3</v>
      </c>
      <c r="Q297" s="5">
        <v>3</v>
      </c>
      <c r="R297" s="5">
        <v>4</v>
      </c>
      <c r="S297" s="5">
        <v>4</v>
      </c>
      <c r="T297" s="5">
        <v>3</v>
      </c>
      <c r="U297" s="5">
        <v>3</v>
      </c>
      <c r="V297" s="5"/>
      <c r="W297" s="5" t="s">
        <v>74</v>
      </c>
      <c r="X297" s="5" t="s">
        <v>50</v>
      </c>
      <c r="Y297" s="5"/>
      <c r="Z297" s="5"/>
      <c r="AA297" s="5" t="s">
        <v>746</v>
      </c>
      <c r="AB297" s="5">
        <v>3</v>
      </c>
      <c r="AC297" s="5" t="s">
        <v>883</v>
      </c>
      <c r="AD297" s="5" t="s">
        <v>1022</v>
      </c>
      <c r="AE297" s="5" t="s">
        <v>1053</v>
      </c>
      <c r="AF297" s="5">
        <v>4</v>
      </c>
      <c r="AG297" s="5" t="s">
        <v>1073</v>
      </c>
      <c r="AU297" s="7"/>
    </row>
    <row r="298" spans="1:47" ht="88" thickBot="1" x14ac:dyDescent="0.6">
      <c r="A298" s="4">
        <v>45436.563668981478</v>
      </c>
      <c r="B298" s="5" t="s">
        <v>35</v>
      </c>
      <c r="C298" s="5" t="s">
        <v>36</v>
      </c>
      <c r="D298" s="5" t="s">
        <v>428</v>
      </c>
      <c r="E298" s="5" t="s">
        <v>429</v>
      </c>
      <c r="F298" s="5" t="s">
        <v>119</v>
      </c>
      <c r="G298" s="5" t="s">
        <v>58</v>
      </c>
      <c r="H298" s="5">
        <v>5</v>
      </c>
      <c r="I298" s="5">
        <v>5</v>
      </c>
      <c r="J298" s="5">
        <v>5</v>
      </c>
      <c r="K298" s="5">
        <v>5</v>
      </c>
      <c r="L298" s="5">
        <v>5</v>
      </c>
      <c r="M298" s="5">
        <v>5</v>
      </c>
      <c r="N298" s="5">
        <v>5</v>
      </c>
      <c r="O298" s="5">
        <v>5</v>
      </c>
      <c r="P298" s="5">
        <v>5</v>
      </c>
      <c r="Q298" s="5">
        <v>4</v>
      </c>
      <c r="R298" s="5">
        <v>5</v>
      </c>
      <c r="S298" s="5">
        <v>4</v>
      </c>
      <c r="T298" s="5">
        <v>3</v>
      </c>
      <c r="U298" s="5">
        <v>4</v>
      </c>
      <c r="V298" s="5" t="s">
        <v>74</v>
      </c>
      <c r="W298" s="5" t="s">
        <v>50</v>
      </c>
      <c r="X298" s="5"/>
      <c r="Y298" s="5"/>
      <c r="Z298" s="5"/>
      <c r="AA298" s="5" t="s">
        <v>702</v>
      </c>
      <c r="AB298" s="5">
        <v>2</v>
      </c>
      <c r="AC298" s="5" t="s">
        <v>763</v>
      </c>
      <c r="AD298" s="5" t="s">
        <v>1022</v>
      </c>
      <c r="AE298" s="5" t="s">
        <v>1051</v>
      </c>
      <c r="AF298" s="5">
        <v>5</v>
      </c>
      <c r="AG298" s="5" t="s">
        <v>1078</v>
      </c>
      <c r="AU298" s="7"/>
    </row>
    <row r="299" spans="1:47" ht="38" thickBot="1" x14ac:dyDescent="0.6">
      <c r="A299" s="4">
        <v>45436.566747685189</v>
      </c>
      <c r="B299" s="5" t="s">
        <v>35</v>
      </c>
      <c r="C299" s="5" t="s">
        <v>36</v>
      </c>
      <c r="D299" s="5" t="s">
        <v>154</v>
      </c>
      <c r="E299" s="5" t="s">
        <v>154</v>
      </c>
      <c r="F299" s="5" t="s">
        <v>58</v>
      </c>
      <c r="G299" s="5" t="s">
        <v>58</v>
      </c>
      <c r="H299" s="5">
        <v>5</v>
      </c>
      <c r="I299" s="5">
        <v>5</v>
      </c>
      <c r="J299" s="5">
        <v>5</v>
      </c>
      <c r="K299" s="5">
        <v>5</v>
      </c>
      <c r="L299" s="5">
        <v>5</v>
      </c>
      <c r="M299" s="5">
        <v>5</v>
      </c>
      <c r="N299" s="5">
        <v>3</v>
      </c>
      <c r="O299" s="5">
        <v>5</v>
      </c>
      <c r="P299" s="5">
        <v>4</v>
      </c>
      <c r="Q299" s="5">
        <v>4</v>
      </c>
      <c r="R299" s="5">
        <v>3</v>
      </c>
      <c r="S299" s="5">
        <v>3</v>
      </c>
      <c r="T299" s="5">
        <v>2</v>
      </c>
      <c r="U299" s="5">
        <v>5</v>
      </c>
      <c r="V299" s="5" t="s">
        <v>40</v>
      </c>
      <c r="W299" s="5"/>
      <c r="X299" s="5"/>
      <c r="Y299" s="5"/>
      <c r="Z299" s="5"/>
      <c r="AA299" s="5" t="s">
        <v>711</v>
      </c>
      <c r="AB299" s="5">
        <v>4</v>
      </c>
      <c r="AC299" s="5" t="s">
        <v>835</v>
      </c>
      <c r="AD299" s="5" t="s">
        <v>1022</v>
      </c>
      <c r="AE299" s="5" t="s">
        <v>1060</v>
      </c>
      <c r="AF299" s="5">
        <v>5</v>
      </c>
      <c r="AG299" s="5" t="s">
        <v>1079</v>
      </c>
      <c r="AU299" s="7"/>
    </row>
    <row r="300" spans="1:47" ht="100.5" thickBot="1" x14ac:dyDescent="0.6">
      <c r="A300" s="4">
        <v>45436.567013888889</v>
      </c>
      <c r="B300" s="5" t="s">
        <v>35</v>
      </c>
      <c r="C300" s="5" t="s">
        <v>36</v>
      </c>
      <c r="D300" s="5" t="s">
        <v>41</v>
      </c>
      <c r="E300" s="5" t="s">
        <v>430</v>
      </c>
      <c r="F300" s="5" t="s">
        <v>431</v>
      </c>
      <c r="G300" s="5" t="s">
        <v>432</v>
      </c>
      <c r="H300" s="5">
        <v>4</v>
      </c>
      <c r="I300" s="5">
        <v>5</v>
      </c>
      <c r="J300" s="5">
        <v>4</v>
      </c>
      <c r="K300" s="5">
        <v>5</v>
      </c>
      <c r="L300" s="5">
        <v>4</v>
      </c>
      <c r="M300" s="5">
        <v>2</v>
      </c>
      <c r="N300" s="5">
        <v>2</v>
      </c>
      <c r="O300" s="5">
        <v>2</v>
      </c>
      <c r="P300" s="5">
        <v>2</v>
      </c>
      <c r="Q300" s="5">
        <v>2</v>
      </c>
      <c r="R300" s="5">
        <v>4</v>
      </c>
      <c r="S300" s="5">
        <v>3</v>
      </c>
      <c r="T300" s="5">
        <v>2</v>
      </c>
      <c r="U300" s="5">
        <v>3</v>
      </c>
      <c r="V300" s="5" t="s">
        <v>60</v>
      </c>
      <c r="W300" s="5" t="s">
        <v>50</v>
      </c>
      <c r="X300" s="5" t="s">
        <v>63</v>
      </c>
      <c r="Y300" s="5"/>
      <c r="Z300" s="5"/>
      <c r="AA300" s="5" t="s">
        <v>705</v>
      </c>
      <c r="AB300" s="5">
        <v>2</v>
      </c>
      <c r="AC300" s="5" t="s">
        <v>884</v>
      </c>
      <c r="AD300" s="5" t="s">
        <v>1038</v>
      </c>
      <c r="AE300" s="5" t="s">
        <v>1053</v>
      </c>
      <c r="AF300" s="5">
        <v>4</v>
      </c>
      <c r="AG300" s="5" t="s">
        <v>1064</v>
      </c>
      <c r="AU300" s="7"/>
    </row>
    <row r="301" spans="1:47" ht="63" thickBot="1" x14ac:dyDescent="0.6">
      <c r="A301" s="4">
        <v>45436.567604166667</v>
      </c>
      <c r="B301" s="5" t="s">
        <v>35</v>
      </c>
      <c r="C301" s="5" t="s">
        <v>36</v>
      </c>
      <c r="D301" s="5" t="s">
        <v>433</v>
      </c>
      <c r="E301" s="5" t="s">
        <v>434</v>
      </c>
      <c r="F301" s="5" t="s">
        <v>46</v>
      </c>
      <c r="G301" s="5" t="s">
        <v>46</v>
      </c>
      <c r="H301" s="5">
        <v>2</v>
      </c>
      <c r="I301" s="5">
        <v>2</v>
      </c>
      <c r="J301" s="5">
        <v>3</v>
      </c>
      <c r="K301" s="5">
        <v>2</v>
      </c>
      <c r="L301" s="5">
        <v>3</v>
      </c>
      <c r="M301" s="5">
        <v>2</v>
      </c>
      <c r="N301" s="5">
        <v>2</v>
      </c>
      <c r="O301" s="5">
        <v>2</v>
      </c>
      <c r="P301" s="5">
        <v>2</v>
      </c>
      <c r="Q301" s="5">
        <v>1</v>
      </c>
      <c r="R301" s="5">
        <v>2</v>
      </c>
      <c r="S301" s="5">
        <v>1</v>
      </c>
      <c r="T301" s="5">
        <v>1</v>
      </c>
      <c r="U301" s="5">
        <v>4</v>
      </c>
      <c r="V301" s="5" t="s">
        <v>40</v>
      </c>
      <c r="W301" s="5"/>
      <c r="X301" s="5"/>
      <c r="Y301" s="5"/>
      <c r="Z301" s="5"/>
      <c r="AA301" s="5" t="s">
        <v>712</v>
      </c>
      <c r="AB301" s="5">
        <v>1</v>
      </c>
      <c r="AC301" s="5" t="s">
        <v>885</v>
      </c>
      <c r="AD301" s="5" t="s">
        <v>1020</v>
      </c>
      <c r="AE301" s="5" t="s">
        <v>1051</v>
      </c>
      <c r="AF301" s="5">
        <v>3</v>
      </c>
      <c r="AG301" s="5" t="s">
        <v>1074</v>
      </c>
      <c r="AU301" s="7"/>
    </row>
    <row r="302" spans="1:47" ht="38" thickBot="1" x14ac:dyDescent="0.6">
      <c r="A302" s="4">
        <v>45436.570879629631</v>
      </c>
      <c r="B302" s="5" t="s">
        <v>35</v>
      </c>
      <c r="C302" s="5" t="s">
        <v>36</v>
      </c>
      <c r="D302" s="5" t="s">
        <v>435</v>
      </c>
      <c r="E302" s="5" t="s">
        <v>343</v>
      </c>
      <c r="F302" s="5" t="s">
        <v>70</v>
      </c>
      <c r="G302" s="5" t="s">
        <v>54</v>
      </c>
      <c r="H302" s="5">
        <v>4</v>
      </c>
      <c r="I302" s="5">
        <v>5</v>
      </c>
      <c r="J302" s="5">
        <v>4</v>
      </c>
      <c r="K302" s="5">
        <v>4</v>
      </c>
      <c r="L302" s="5">
        <v>4</v>
      </c>
      <c r="M302" s="5">
        <v>4</v>
      </c>
      <c r="N302" s="5">
        <v>4</v>
      </c>
      <c r="O302" s="5">
        <v>4</v>
      </c>
      <c r="P302" s="5">
        <v>4</v>
      </c>
      <c r="Q302" s="5">
        <v>4</v>
      </c>
      <c r="R302" s="5">
        <v>3</v>
      </c>
      <c r="S302" s="5">
        <v>3</v>
      </c>
      <c r="T302" s="5">
        <v>4</v>
      </c>
      <c r="U302" s="5">
        <v>3</v>
      </c>
      <c r="V302" s="5"/>
      <c r="W302" s="5" t="s">
        <v>40</v>
      </c>
      <c r="X302" s="5"/>
      <c r="Y302" s="5"/>
      <c r="Z302" s="5"/>
      <c r="AA302" s="5" t="s">
        <v>724</v>
      </c>
      <c r="AB302" s="5">
        <v>3</v>
      </c>
      <c r="AC302" s="5" t="s">
        <v>824</v>
      </c>
      <c r="AD302" s="5" t="s">
        <v>1023</v>
      </c>
      <c r="AE302" s="5" t="s">
        <v>1051</v>
      </c>
      <c r="AF302" s="5">
        <v>4</v>
      </c>
      <c r="AG302" s="5" t="s">
        <v>1063</v>
      </c>
      <c r="AU302" s="7"/>
    </row>
    <row r="303" spans="1:47" ht="38" thickBot="1" x14ac:dyDescent="0.6">
      <c r="A303" s="4">
        <v>45436.571562500001</v>
      </c>
      <c r="B303" s="5" t="s">
        <v>35</v>
      </c>
      <c r="C303" s="5" t="s">
        <v>36</v>
      </c>
      <c r="D303" s="5" t="s">
        <v>436</v>
      </c>
      <c r="E303" s="5" t="s">
        <v>103</v>
      </c>
      <c r="F303" s="5" t="s">
        <v>58</v>
      </c>
      <c r="G303" s="5" t="s">
        <v>54</v>
      </c>
      <c r="H303" s="5">
        <v>4</v>
      </c>
      <c r="I303" s="5">
        <v>2</v>
      </c>
      <c r="J303" s="5">
        <v>3</v>
      </c>
      <c r="K303" s="5">
        <v>2</v>
      </c>
      <c r="L303" s="5">
        <v>5</v>
      </c>
      <c r="M303" s="5">
        <v>4</v>
      </c>
      <c r="N303" s="5">
        <v>4</v>
      </c>
      <c r="O303" s="5">
        <v>3</v>
      </c>
      <c r="P303" s="5">
        <v>3</v>
      </c>
      <c r="Q303" s="5">
        <v>1</v>
      </c>
      <c r="R303" s="5">
        <v>3</v>
      </c>
      <c r="S303" s="5">
        <v>3</v>
      </c>
      <c r="T303" s="5">
        <v>1</v>
      </c>
      <c r="U303" s="5">
        <v>4</v>
      </c>
      <c r="V303" s="5" t="s">
        <v>60</v>
      </c>
      <c r="W303" s="5" t="s">
        <v>50</v>
      </c>
      <c r="X303" s="5" t="s">
        <v>63</v>
      </c>
      <c r="Y303" s="5"/>
      <c r="Z303" s="5"/>
      <c r="AA303" s="5" t="s">
        <v>712</v>
      </c>
      <c r="AB303" s="5">
        <v>3</v>
      </c>
      <c r="AC303" s="5" t="s">
        <v>886</v>
      </c>
      <c r="AD303" s="5" t="s">
        <v>1024</v>
      </c>
      <c r="AE303" s="5" t="s">
        <v>1051</v>
      </c>
      <c r="AF303" s="5">
        <v>4</v>
      </c>
      <c r="AG303" s="5" t="s">
        <v>1068</v>
      </c>
      <c r="AU303" s="7"/>
    </row>
    <row r="304" spans="1:47" ht="38" thickBot="1" x14ac:dyDescent="0.6">
      <c r="A304" s="4">
        <v>45436.57230324074</v>
      </c>
      <c r="B304" s="5" t="s">
        <v>35</v>
      </c>
      <c r="C304" s="5" t="s">
        <v>36</v>
      </c>
      <c r="D304" s="5" t="s">
        <v>437</v>
      </c>
      <c r="E304" s="5" t="s">
        <v>69</v>
      </c>
      <c r="F304" s="5" t="s">
        <v>46</v>
      </c>
      <c r="G304" s="5" t="s">
        <v>58</v>
      </c>
      <c r="H304" s="5">
        <v>3</v>
      </c>
      <c r="I304" s="5">
        <v>4</v>
      </c>
      <c r="J304" s="5">
        <v>4</v>
      </c>
      <c r="K304" s="5">
        <v>2</v>
      </c>
      <c r="L304" s="5">
        <v>5</v>
      </c>
      <c r="M304" s="5">
        <v>5</v>
      </c>
      <c r="N304" s="5">
        <v>5</v>
      </c>
      <c r="O304" s="5">
        <v>3</v>
      </c>
      <c r="P304" s="5">
        <v>4</v>
      </c>
      <c r="Q304" s="5">
        <v>2</v>
      </c>
      <c r="R304" s="5">
        <v>5</v>
      </c>
      <c r="S304" s="5">
        <v>4</v>
      </c>
      <c r="T304" s="5">
        <v>2</v>
      </c>
      <c r="U304" s="5">
        <v>4</v>
      </c>
      <c r="V304" s="5" t="s">
        <v>60</v>
      </c>
      <c r="W304" s="5" t="s">
        <v>63</v>
      </c>
      <c r="X304" s="5" t="s">
        <v>50</v>
      </c>
      <c r="Y304" s="5"/>
      <c r="Z304" s="5"/>
      <c r="AA304" s="5" t="s">
        <v>712</v>
      </c>
      <c r="AB304" s="5">
        <v>4</v>
      </c>
      <c r="AC304" s="5" t="s">
        <v>887</v>
      </c>
      <c r="AD304" s="5" t="s">
        <v>1020</v>
      </c>
      <c r="AE304" s="5" t="s">
        <v>1051</v>
      </c>
      <c r="AF304" s="5">
        <v>3</v>
      </c>
      <c r="AG304" s="5" t="s">
        <v>1063</v>
      </c>
      <c r="AU304" s="7"/>
    </row>
    <row r="305" spans="1:47" ht="63" thickBot="1" x14ac:dyDescent="0.6">
      <c r="A305" s="4">
        <v>45436.598356481481</v>
      </c>
      <c r="B305" s="5" t="s">
        <v>35</v>
      </c>
      <c r="C305" s="5" t="s">
        <v>36</v>
      </c>
      <c r="D305" s="5" t="s">
        <v>438</v>
      </c>
      <c r="E305" s="5" t="s">
        <v>439</v>
      </c>
      <c r="F305" s="5" t="s">
        <v>186</v>
      </c>
      <c r="G305" s="5" t="s">
        <v>54</v>
      </c>
      <c r="H305" s="5">
        <v>5</v>
      </c>
      <c r="I305" s="5">
        <v>5</v>
      </c>
      <c r="J305" s="5">
        <v>4</v>
      </c>
      <c r="K305" s="5">
        <v>4</v>
      </c>
      <c r="L305" s="5">
        <v>4</v>
      </c>
      <c r="M305" s="5">
        <v>3</v>
      </c>
      <c r="N305" s="5">
        <v>3</v>
      </c>
      <c r="O305" s="5">
        <v>3</v>
      </c>
      <c r="P305" s="5">
        <v>4</v>
      </c>
      <c r="Q305" s="5">
        <v>3</v>
      </c>
      <c r="R305" s="5">
        <v>3</v>
      </c>
      <c r="S305" s="5">
        <v>3</v>
      </c>
      <c r="T305" s="5">
        <v>2</v>
      </c>
      <c r="U305" s="5">
        <v>3</v>
      </c>
      <c r="V305" s="5" t="s">
        <v>156</v>
      </c>
      <c r="W305" s="5" t="s">
        <v>81</v>
      </c>
      <c r="X305" s="5"/>
      <c r="Y305" s="5"/>
      <c r="Z305" s="5"/>
      <c r="AA305" s="5" t="s">
        <v>723</v>
      </c>
      <c r="AB305" s="5">
        <v>3</v>
      </c>
      <c r="AC305" s="5" t="s">
        <v>797</v>
      </c>
      <c r="AD305" s="5" t="s">
        <v>1019</v>
      </c>
      <c r="AE305" s="5" t="s">
        <v>1052</v>
      </c>
      <c r="AF305" s="5">
        <v>5</v>
      </c>
      <c r="AG305" s="5" t="s">
        <v>1064</v>
      </c>
      <c r="AU305" s="7"/>
    </row>
    <row r="306" spans="1:47" ht="100.5" thickBot="1" x14ac:dyDescent="0.6">
      <c r="A306" s="4">
        <v>45436.601701388892</v>
      </c>
      <c r="B306" s="5" t="s">
        <v>35</v>
      </c>
      <c r="C306" s="5" t="s">
        <v>36</v>
      </c>
      <c r="D306" s="5" t="s">
        <v>41</v>
      </c>
      <c r="E306" s="5" t="s">
        <v>440</v>
      </c>
      <c r="F306" s="5" t="s">
        <v>426</v>
      </c>
      <c r="G306" s="5" t="s">
        <v>441</v>
      </c>
      <c r="H306" s="5">
        <v>3</v>
      </c>
      <c r="I306" s="5">
        <v>2</v>
      </c>
      <c r="J306" s="5">
        <v>2</v>
      </c>
      <c r="K306" s="5">
        <v>3</v>
      </c>
      <c r="L306" s="5">
        <v>2</v>
      </c>
      <c r="M306" s="5">
        <v>3</v>
      </c>
      <c r="N306" s="5">
        <v>2</v>
      </c>
      <c r="O306" s="5">
        <v>2</v>
      </c>
      <c r="P306" s="5">
        <v>2</v>
      </c>
      <c r="Q306" s="5">
        <v>2</v>
      </c>
      <c r="R306" s="5">
        <v>2</v>
      </c>
      <c r="S306" s="5">
        <v>2</v>
      </c>
      <c r="T306" s="5">
        <v>1</v>
      </c>
      <c r="U306" s="5">
        <v>3</v>
      </c>
      <c r="V306" s="5" t="s">
        <v>48</v>
      </c>
      <c r="W306" s="5" t="s">
        <v>136</v>
      </c>
      <c r="X306" s="5"/>
      <c r="Y306" s="5"/>
      <c r="Z306" s="5"/>
      <c r="AA306" s="5" t="s">
        <v>747</v>
      </c>
      <c r="AB306" s="5">
        <v>3</v>
      </c>
      <c r="AC306" s="5" t="s">
        <v>768</v>
      </c>
      <c r="AD306" s="5" t="s">
        <v>1039</v>
      </c>
      <c r="AE306" s="5" t="s">
        <v>1051</v>
      </c>
      <c r="AF306" s="5">
        <v>3</v>
      </c>
      <c r="AG306" s="5" t="s">
        <v>1079</v>
      </c>
      <c r="AU306" s="7"/>
    </row>
    <row r="307" spans="1:47" ht="38" thickBot="1" x14ac:dyDescent="0.6">
      <c r="A307" s="4">
        <v>45436.729861111111</v>
      </c>
      <c r="B307" s="5" t="s">
        <v>35</v>
      </c>
      <c r="C307" s="5" t="s">
        <v>36</v>
      </c>
      <c r="D307" s="5" t="s">
        <v>442</v>
      </c>
      <c r="E307" s="5" t="s">
        <v>69</v>
      </c>
      <c r="F307" s="5" t="s">
        <v>160</v>
      </c>
      <c r="G307" s="5" t="s">
        <v>70</v>
      </c>
      <c r="H307" s="5">
        <v>5</v>
      </c>
      <c r="I307" s="5">
        <v>5</v>
      </c>
      <c r="J307" s="5">
        <v>5</v>
      </c>
      <c r="K307" s="5">
        <v>4</v>
      </c>
      <c r="L307" s="5">
        <v>5</v>
      </c>
      <c r="M307" s="5">
        <v>4</v>
      </c>
      <c r="N307" s="5">
        <v>4</v>
      </c>
      <c r="O307" s="5">
        <v>4</v>
      </c>
      <c r="P307" s="5">
        <v>4</v>
      </c>
      <c r="Q307" s="5">
        <v>3</v>
      </c>
      <c r="R307" s="5">
        <v>4</v>
      </c>
      <c r="S307" s="5">
        <v>4</v>
      </c>
      <c r="T307" s="5">
        <v>4</v>
      </c>
      <c r="U307" s="5">
        <v>4</v>
      </c>
      <c r="V307" s="5"/>
      <c r="W307" s="5" t="s">
        <v>60</v>
      </c>
      <c r="X307" s="5" t="s">
        <v>59</v>
      </c>
      <c r="Y307" s="5"/>
      <c r="Z307" s="5"/>
      <c r="AA307" s="5" t="s">
        <v>704</v>
      </c>
      <c r="AB307" s="5">
        <v>4</v>
      </c>
      <c r="AC307" s="5" t="s">
        <v>817</v>
      </c>
      <c r="AD307" s="5" t="s">
        <v>1020</v>
      </c>
      <c r="AE307" s="5" t="s">
        <v>1051</v>
      </c>
      <c r="AF307" s="5">
        <v>5</v>
      </c>
      <c r="AG307" s="5" t="s">
        <v>1100</v>
      </c>
      <c r="AU307" s="7"/>
    </row>
    <row r="308" spans="1:47" ht="63" thickBot="1" x14ac:dyDescent="0.6">
      <c r="A308" s="4">
        <v>45436.81144675926</v>
      </c>
      <c r="B308" s="5" t="s">
        <v>35</v>
      </c>
      <c r="C308" s="5" t="s">
        <v>36</v>
      </c>
      <c r="D308" s="5" t="s">
        <v>443</v>
      </c>
      <c r="E308" s="5" t="s">
        <v>444</v>
      </c>
      <c r="F308" s="5" t="s">
        <v>273</v>
      </c>
      <c r="G308" s="5" t="s">
        <v>54</v>
      </c>
      <c r="H308" s="5">
        <v>5</v>
      </c>
      <c r="I308" s="5">
        <v>3</v>
      </c>
      <c r="J308" s="5">
        <v>1</v>
      </c>
      <c r="K308" s="5">
        <v>2</v>
      </c>
      <c r="L308" s="5">
        <v>4</v>
      </c>
      <c r="M308" s="5">
        <v>5</v>
      </c>
      <c r="N308" s="5">
        <v>5</v>
      </c>
      <c r="O308" s="5">
        <v>5</v>
      </c>
      <c r="P308" s="5">
        <v>4</v>
      </c>
      <c r="Q308" s="5">
        <v>4</v>
      </c>
      <c r="R308" s="5">
        <v>5</v>
      </c>
      <c r="S308" s="5">
        <v>2</v>
      </c>
      <c r="T308" s="5">
        <v>1</v>
      </c>
      <c r="U308" s="5">
        <v>4</v>
      </c>
      <c r="V308" s="5" t="s">
        <v>40</v>
      </c>
      <c r="W308" s="5"/>
      <c r="X308" s="5"/>
      <c r="Y308" s="5"/>
      <c r="Z308" s="5"/>
      <c r="AA308" s="5" t="s">
        <v>748</v>
      </c>
      <c r="AB308" s="5">
        <v>1</v>
      </c>
      <c r="AC308" s="5"/>
      <c r="AD308" s="5" t="s">
        <v>1023</v>
      </c>
      <c r="AE308" s="5" t="s">
        <v>1053</v>
      </c>
      <c r="AF308" s="5">
        <v>5</v>
      </c>
      <c r="AG308" s="5" t="s">
        <v>1092</v>
      </c>
      <c r="AU308" s="7"/>
    </row>
    <row r="309" spans="1:47" ht="50.5" thickBot="1" x14ac:dyDescent="0.6">
      <c r="A309" s="4">
        <v>45436.823217592595</v>
      </c>
      <c r="B309" s="5" t="s">
        <v>35</v>
      </c>
      <c r="C309" s="5" t="s">
        <v>36</v>
      </c>
      <c r="D309" s="5" t="s">
        <v>144</v>
      </c>
      <c r="E309" s="5" t="s">
        <v>123</v>
      </c>
      <c r="F309" s="5" t="s">
        <v>175</v>
      </c>
      <c r="G309" s="5" t="s">
        <v>54</v>
      </c>
      <c r="H309" s="5">
        <v>4</v>
      </c>
      <c r="I309" s="5">
        <v>4</v>
      </c>
      <c r="J309" s="5">
        <v>3</v>
      </c>
      <c r="K309" s="5">
        <v>3</v>
      </c>
      <c r="L309" s="5">
        <v>3</v>
      </c>
      <c r="M309" s="5">
        <v>4</v>
      </c>
      <c r="N309" s="5">
        <v>4</v>
      </c>
      <c r="O309" s="5">
        <v>4</v>
      </c>
      <c r="P309" s="5">
        <v>3</v>
      </c>
      <c r="Q309" s="5">
        <v>4</v>
      </c>
      <c r="R309" s="5">
        <v>4</v>
      </c>
      <c r="S309" s="5">
        <v>3</v>
      </c>
      <c r="T309" s="5">
        <v>3</v>
      </c>
      <c r="U309" s="5">
        <v>5</v>
      </c>
      <c r="V309" s="5" t="s">
        <v>60</v>
      </c>
      <c r="W309" s="5" t="s">
        <v>63</v>
      </c>
      <c r="X309" s="5" t="s">
        <v>50</v>
      </c>
      <c r="Y309" s="5"/>
      <c r="Z309" s="5"/>
      <c r="AA309" s="5" t="s">
        <v>720</v>
      </c>
      <c r="AB309" s="5">
        <v>3</v>
      </c>
      <c r="AC309" s="5"/>
      <c r="AD309" s="5" t="s">
        <v>1020</v>
      </c>
      <c r="AE309" s="5" t="s">
        <v>1051</v>
      </c>
      <c r="AF309" s="5">
        <v>3</v>
      </c>
      <c r="AG309" s="5" t="s">
        <v>1098</v>
      </c>
      <c r="AU309" s="7"/>
    </row>
    <row r="310" spans="1:47" ht="38" thickBot="1" x14ac:dyDescent="0.6">
      <c r="A310" s="4">
        <v>45436.850243055553</v>
      </c>
      <c r="B310" s="5" t="s">
        <v>35</v>
      </c>
      <c r="C310" s="5" t="s">
        <v>36</v>
      </c>
      <c r="D310" s="5" t="s">
        <v>445</v>
      </c>
      <c r="E310" s="5" t="s">
        <v>263</v>
      </c>
      <c r="F310" s="5" t="s">
        <v>58</v>
      </c>
      <c r="G310" s="5" t="s">
        <v>58</v>
      </c>
      <c r="H310" s="5">
        <v>5</v>
      </c>
      <c r="I310" s="5">
        <v>5</v>
      </c>
      <c r="J310" s="5">
        <v>3</v>
      </c>
      <c r="K310" s="5">
        <v>5</v>
      </c>
      <c r="L310" s="5">
        <v>5</v>
      </c>
      <c r="M310" s="5">
        <v>5</v>
      </c>
      <c r="N310" s="5">
        <v>3</v>
      </c>
      <c r="O310" s="5">
        <v>5</v>
      </c>
      <c r="P310" s="5">
        <v>3</v>
      </c>
      <c r="Q310" s="5">
        <v>1</v>
      </c>
      <c r="R310" s="5">
        <v>5</v>
      </c>
      <c r="S310" s="5">
        <v>4</v>
      </c>
      <c r="T310" s="5">
        <v>2</v>
      </c>
      <c r="U310" s="5">
        <v>2</v>
      </c>
      <c r="V310" s="5"/>
      <c r="W310" s="5" t="s">
        <v>81</v>
      </c>
      <c r="X310" s="5" t="s">
        <v>156</v>
      </c>
      <c r="Y310" s="5"/>
      <c r="Z310" s="5"/>
      <c r="AA310" s="5" t="s">
        <v>711</v>
      </c>
      <c r="AB310" s="5">
        <v>3</v>
      </c>
      <c r="AC310" s="5" t="s">
        <v>888</v>
      </c>
      <c r="AD310" s="5" t="s">
        <v>1025</v>
      </c>
      <c r="AE310" s="5" t="s">
        <v>1051</v>
      </c>
      <c r="AF310" s="5">
        <v>5</v>
      </c>
      <c r="AG310" s="5" t="s">
        <v>1079</v>
      </c>
      <c r="AU310" s="7"/>
    </row>
    <row r="311" spans="1:47" ht="75.5" thickBot="1" x14ac:dyDescent="0.6">
      <c r="A311" s="4">
        <v>45436.862673611111</v>
      </c>
      <c r="B311" s="5" t="s">
        <v>35</v>
      </c>
      <c r="C311" s="5" t="s">
        <v>36</v>
      </c>
      <c r="D311" s="5" t="s">
        <v>446</v>
      </c>
      <c r="E311" s="5" t="s">
        <v>447</v>
      </c>
      <c r="F311" s="5" t="s">
        <v>448</v>
      </c>
      <c r="G311" s="5" t="s">
        <v>449</v>
      </c>
      <c r="H311" s="5">
        <v>2</v>
      </c>
      <c r="I311" s="5">
        <v>4</v>
      </c>
      <c r="J311" s="5">
        <v>5</v>
      </c>
      <c r="K311" s="5">
        <v>5</v>
      </c>
      <c r="L311" s="5">
        <v>2</v>
      </c>
      <c r="M311" s="5">
        <v>4</v>
      </c>
      <c r="N311" s="5">
        <v>3</v>
      </c>
      <c r="O311" s="5">
        <v>4</v>
      </c>
      <c r="P311" s="5">
        <v>2</v>
      </c>
      <c r="Q311" s="5">
        <v>2</v>
      </c>
      <c r="R311" s="5">
        <v>3</v>
      </c>
      <c r="S311" s="5">
        <v>3</v>
      </c>
      <c r="T311" s="5">
        <v>3</v>
      </c>
      <c r="U311" s="5">
        <v>4</v>
      </c>
      <c r="V311" s="5" t="s">
        <v>48</v>
      </c>
      <c r="W311" s="5"/>
      <c r="X311" s="5" t="s">
        <v>136</v>
      </c>
      <c r="Y311" s="5"/>
      <c r="Z311" s="5"/>
      <c r="AA311" s="5" t="s">
        <v>749</v>
      </c>
      <c r="AB311" s="5">
        <v>3</v>
      </c>
      <c r="AC311" s="5" t="s">
        <v>889</v>
      </c>
      <c r="AD311" s="5" t="s">
        <v>1019</v>
      </c>
      <c r="AE311" s="5" t="s">
        <v>1053</v>
      </c>
      <c r="AF311" s="5">
        <v>5</v>
      </c>
      <c r="AG311" s="5" t="s">
        <v>1064</v>
      </c>
      <c r="AU311" s="7"/>
    </row>
    <row r="312" spans="1:47" ht="75.5" thickBot="1" x14ac:dyDescent="0.6">
      <c r="A312" s="4">
        <v>45436.896643518521</v>
      </c>
      <c r="B312" s="5" t="s">
        <v>35</v>
      </c>
      <c r="C312" s="5" t="s">
        <v>36</v>
      </c>
      <c r="D312" s="5" t="s">
        <v>450</v>
      </c>
      <c r="E312" s="5" t="s">
        <v>451</v>
      </c>
      <c r="F312" s="5" t="s">
        <v>53</v>
      </c>
      <c r="G312" s="5" t="s">
        <v>58</v>
      </c>
      <c r="H312" s="5">
        <v>4</v>
      </c>
      <c r="I312" s="5">
        <v>5</v>
      </c>
      <c r="J312" s="5">
        <v>3</v>
      </c>
      <c r="K312" s="5">
        <v>4</v>
      </c>
      <c r="L312" s="5">
        <v>2</v>
      </c>
      <c r="M312" s="5">
        <v>5</v>
      </c>
      <c r="N312" s="5">
        <v>3</v>
      </c>
      <c r="O312" s="5">
        <v>4</v>
      </c>
      <c r="P312" s="5">
        <v>3</v>
      </c>
      <c r="Q312" s="5">
        <v>3</v>
      </c>
      <c r="R312" s="5">
        <v>5</v>
      </c>
      <c r="S312" s="5">
        <v>4</v>
      </c>
      <c r="T312" s="5">
        <v>3</v>
      </c>
      <c r="U312" s="5">
        <v>5</v>
      </c>
      <c r="V312" s="5"/>
      <c r="W312" s="5" t="s">
        <v>60</v>
      </c>
      <c r="X312" s="5"/>
      <c r="Y312" s="5" t="s">
        <v>63</v>
      </c>
      <c r="Z312" s="5"/>
      <c r="AA312" s="5" t="s">
        <v>705</v>
      </c>
      <c r="AB312" s="5">
        <v>4</v>
      </c>
      <c r="AC312" s="5" t="s">
        <v>890</v>
      </c>
      <c r="AD312" s="5" t="s">
        <v>1040</v>
      </c>
      <c r="AE312" s="5" t="s">
        <v>1051</v>
      </c>
      <c r="AF312" s="5">
        <v>4</v>
      </c>
      <c r="AG312" s="5" t="s">
        <v>1068</v>
      </c>
      <c r="AU312" s="7"/>
    </row>
    <row r="313" spans="1:47" ht="38" thickBot="1" x14ac:dyDescent="0.6">
      <c r="A313" s="4">
        <v>45436.906469907408</v>
      </c>
      <c r="B313" s="5" t="s">
        <v>35</v>
      </c>
      <c r="C313" s="5" t="s">
        <v>36</v>
      </c>
      <c r="D313" s="5" t="s">
        <v>223</v>
      </c>
      <c r="E313" s="5" t="s">
        <v>103</v>
      </c>
      <c r="F313" s="5" t="s">
        <v>46</v>
      </c>
      <c r="G313" s="5" t="s">
        <v>58</v>
      </c>
      <c r="H313" s="5">
        <v>4</v>
      </c>
      <c r="I313" s="5">
        <v>4</v>
      </c>
      <c r="J313" s="5">
        <v>5</v>
      </c>
      <c r="K313" s="5">
        <v>5</v>
      </c>
      <c r="L313" s="5">
        <v>4</v>
      </c>
      <c r="M313" s="5">
        <v>5</v>
      </c>
      <c r="N313" s="5">
        <v>5</v>
      </c>
      <c r="O313" s="5">
        <v>5</v>
      </c>
      <c r="P313" s="5">
        <v>5</v>
      </c>
      <c r="Q313" s="5">
        <v>5</v>
      </c>
      <c r="R313" s="5">
        <v>5</v>
      </c>
      <c r="S313" s="5">
        <v>5</v>
      </c>
      <c r="T313" s="5">
        <v>5</v>
      </c>
      <c r="U313" s="5">
        <v>5</v>
      </c>
      <c r="V313" s="5"/>
      <c r="W313" s="5" t="s">
        <v>63</v>
      </c>
      <c r="X313" s="5" t="s">
        <v>147</v>
      </c>
      <c r="Y313" s="5"/>
      <c r="Z313" s="5"/>
      <c r="AA313" s="5" t="s">
        <v>712</v>
      </c>
      <c r="AB313" s="5">
        <v>4</v>
      </c>
      <c r="AC313" s="5" t="s">
        <v>891</v>
      </c>
      <c r="AD313" s="5" t="s">
        <v>1020</v>
      </c>
      <c r="AE313" s="5" t="s">
        <v>1051</v>
      </c>
      <c r="AF313" s="5">
        <v>3</v>
      </c>
      <c r="AG313" s="5" t="s">
        <v>1101</v>
      </c>
      <c r="AU313" s="7"/>
    </row>
    <row r="314" spans="1:47" ht="63" thickBot="1" x14ac:dyDescent="0.6">
      <c r="A314" s="4">
        <v>45437.345578703702</v>
      </c>
      <c r="B314" s="5" t="s">
        <v>35</v>
      </c>
      <c r="C314" s="5" t="s">
        <v>117</v>
      </c>
      <c r="D314" s="5" t="s">
        <v>452</v>
      </c>
      <c r="E314" s="5" t="s">
        <v>430</v>
      </c>
      <c r="F314" s="5" t="s">
        <v>133</v>
      </c>
      <c r="G314" s="5" t="s">
        <v>58</v>
      </c>
      <c r="H314" s="5">
        <v>4</v>
      </c>
      <c r="I314" s="5">
        <v>5</v>
      </c>
      <c r="J314" s="5">
        <v>4</v>
      </c>
      <c r="K314" s="5">
        <v>4</v>
      </c>
      <c r="L314" s="5">
        <v>3</v>
      </c>
      <c r="M314" s="5">
        <v>4</v>
      </c>
      <c r="N314" s="5">
        <v>2</v>
      </c>
      <c r="O314" s="5">
        <v>4</v>
      </c>
      <c r="P314" s="5">
        <v>4</v>
      </c>
      <c r="Q314" s="5">
        <v>2</v>
      </c>
      <c r="R314" s="5">
        <v>4</v>
      </c>
      <c r="S314" s="5">
        <v>2</v>
      </c>
      <c r="T314" s="5">
        <v>3</v>
      </c>
      <c r="U314" s="5">
        <v>3</v>
      </c>
      <c r="V314" s="5"/>
      <c r="W314" s="5" t="s">
        <v>48</v>
      </c>
      <c r="X314" s="5"/>
      <c r="Y314" s="5" t="s">
        <v>136</v>
      </c>
      <c r="Z314" s="5"/>
      <c r="AA314" s="5" t="s">
        <v>701</v>
      </c>
      <c r="AB314" s="5">
        <v>3</v>
      </c>
      <c r="AC314" s="5" t="s">
        <v>892</v>
      </c>
      <c r="AD314" s="5" t="s">
        <v>1027</v>
      </c>
      <c r="AE314" s="5" t="s">
        <v>1053</v>
      </c>
      <c r="AF314" s="5">
        <v>5</v>
      </c>
      <c r="AG314" s="5" t="s">
        <v>1079</v>
      </c>
      <c r="AU314" s="7"/>
    </row>
    <row r="315" spans="1:47" ht="38" thickBot="1" x14ac:dyDescent="0.6">
      <c r="A315" s="4">
        <v>45437.346203703702</v>
      </c>
      <c r="B315" s="5" t="s">
        <v>35</v>
      </c>
      <c r="C315" s="5" t="s">
        <v>36</v>
      </c>
      <c r="D315" s="5" t="s">
        <v>453</v>
      </c>
      <c r="E315" s="5" t="s">
        <v>454</v>
      </c>
      <c r="F315" s="5" t="s">
        <v>455</v>
      </c>
      <c r="G315" s="5" t="s">
        <v>456</v>
      </c>
      <c r="H315" s="5">
        <v>4</v>
      </c>
      <c r="I315" s="5">
        <v>5</v>
      </c>
      <c r="J315" s="5">
        <v>5</v>
      </c>
      <c r="K315" s="5">
        <v>4</v>
      </c>
      <c r="L315" s="5">
        <v>3</v>
      </c>
      <c r="M315" s="5">
        <v>4</v>
      </c>
      <c r="N315" s="5">
        <v>4</v>
      </c>
      <c r="O315" s="5">
        <v>4</v>
      </c>
      <c r="P315" s="5">
        <v>3</v>
      </c>
      <c r="Q315" s="5">
        <v>3</v>
      </c>
      <c r="R315" s="5">
        <v>4</v>
      </c>
      <c r="S315" s="5">
        <v>4</v>
      </c>
      <c r="T315" s="5">
        <v>3</v>
      </c>
      <c r="U315" s="5">
        <v>4</v>
      </c>
      <c r="V315" s="5"/>
      <c r="W315" s="5" t="s">
        <v>74</v>
      </c>
      <c r="X315" s="5"/>
      <c r="Y315" s="5" t="s">
        <v>50</v>
      </c>
      <c r="Z315" s="5"/>
      <c r="AA315" s="5" t="s">
        <v>711</v>
      </c>
      <c r="AB315" s="5">
        <v>3</v>
      </c>
      <c r="AC315" s="5" t="s">
        <v>893</v>
      </c>
      <c r="AD315" s="5" t="s">
        <v>1019</v>
      </c>
      <c r="AE315" s="5" t="s">
        <v>1053</v>
      </c>
      <c r="AF315" s="5">
        <v>5</v>
      </c>
      <c r="AG315" s="5" t="s">
        <v>1064</v>
      </c>
      <c r="AU315" s="7"/>
    </row>
    <row r="316" spans="1:47" ht="63" thickBot="1" x14ac:dyDescent="0.6">
      <c r="A316" s="4">
        <v>45437.389282407406</v>
      </c>
      <c r="B316" s="5" t="s">
        <v>35</v>
      </c>
      <c r="C316" s="5" t="s">
        <v>36</v>
      </c>
      <c r="D316" s="5" t="s">
        <v>457</v>
      </c>
      <c r="E316" s="5" t="s">
        <v>458</v>
      </c>
      <c r="F316" s="5" t="s">
        <v>459</v>
      </c>
      <c r="G316" s="5" t="s">
        <v>94</v>
      </c>
      <c r="H316" s="5">
        <v>5</v>
      </c>
      <c r="I316" s="5">
        <v>5</v>
      </c>
      <c r="J316" s="5">
        <v>5</v>
      </c>
      <c r="K316" s="5">
        <v>5</v>
      </c>
      <c r="L316" s="5">
        <v>5</v>
      </c>
      <c r="M316" s="5">
        <v>5</v>
      </c>
      <c r="N316" s="5">
        <v>5</v>
      </c>
      <c r="O316" s="5">
        <v>5</v>
      </c>
      <c r="P316" s="5">
        <v>5</v>
      </c>
      <c r="Q316" s="5">
        <v>5</v>
      </c>
      <c r="R316" s="5">
        <v>5</v>
      </c>
      <c r="S316" s="5">
        <v>5</v>
      </c>
      <c r="T316" s="5">
        <v>3</v>
      </c>
      <c r="U316" s="5">
        <v>5</v>
      </c>
      <c r="V316" s="5"/>
      <c r="W316" s="5" t="s">
        <v>63</v>
      </c>
      <c r="X316" s="5"/>
      <c r="Y316" s="5"/>
      <c r="Z316" s="5" t="s">
        <v>147</v>
      </c>
      <c r="AA316" s="5" t="s">
        <v>736</v>
      </c>
      <c r="AB316" s="5">
        <v>2</v>
      </c>
      <c r="AC316" s="5" t="s">
        <v>894</v>
      </c>
      <c r="AD316" s="5" t="s">
        <v>1020</v>
      </c>
      <c r="AE316" s="5" t="s">
        <v>1051</v>
      </c>
      <c r="AF316" s="5">
        <v>5</v>
      </c>
      <c r="AG316" s="5" t="s">
        <v>1080</v>
      </c>
      <c r="AU316" s="7"/>
    </row>
    <row r="317" spans="1:47" ht="25.5" thickBot="1" x14ac:dyDescent="0.6">
      <c r="A317" s="4">
        <v>45437.490682870368</v>
      </c>
      <c r="B317" s="5" t="s">
        <v>35</v>
      </c>
      <c r="C317" s="5" t="s">
        <v>36</v>
      </c>
      <c r="D317" s="5" t="s">
        <v>162</v>
      </c>
      <c r="E317" s="5" t="s">
        <v>263</v>
      </c>
      <c r="F317" s="5" t="s">
        <v>46</v>
      </c>
      <c r="G317" s="5" t="s">
        <v>58</v>
      </c>
      <c r="H317" s="5">
        <v>5</v>
      </c>
      <c r="I317" s="5">
        <v>5</v>
      </c>
      <c r="J317" s="5">
        <v>5</v>
      </c>
      <c r="K317" s="5">
        <v>5</v>
      </c>
      <c r="L317" s="5">
        <v>5</v>
      </c>
      <c r="M317" s="5">
        <v>5</v>
      </c>
      <c r="N317" s="5">
        <v>5</v>
      </c>
      <c r="O317" s="5">
        <v>4</v>
      </c>
      <c r="P317" s="5">
        <v>4</v>
      </c>
      <c r="Q317" s="5">
        <v>3</v>
      </c>
      <c r="R317" s="5">
        <v>5</v>
      </c>
      <c r="S317" s="5">
        <v>4</v>
      </c>
      <c r="T317" s="5">
        <v>3</v>
      </c>
      <c r="U317" s="5">
        <v>4</v>
      </c>
      <c r="V317" s="5"/>
      <c r="W317" s="5" t="s">
        <v>95</v>
      </c>
      <c r="X317" s="5" t="s">
        <v>49</v>
      </c>
      <c r="Y317" s="5"/>
      <c r="Z317" s="5"/>
      <c r="AA317" s="5" t="s">
        <v>700</v>
      </c>
      <c r="AB317" s="5">
        <v>3</v>
      </c>
      <c r="AC317" s="5" t="s">
        <v>810</v>
      </c>
      <c r="AD317" s="5" t="s">
        <v>1020</v>
      </c>
      <c r="AE317" s="5" t="s">
        <v>1051</v>
      </c>
      <c r="AF317" s="5">
        <v>4</v>
      </c>
      <c r="AG317" s="5" t="s">
        <v>1082</v>
      </c>
      <c r="AU317" s="7"/>
    </row>
    <row r="318" spans="1:47" ht="50.5" thickBot="1" x14ac:dyDescent="0.6">
      <c r="A318" s="4">
        <v>45437.493750000001</v>
      </c>
      <c r="B318" s="5" t="s">
        <v>35</v>
      </c>
      <c r="C318" s="5" t="s">
        <v>36</v>
      </c>
      <c r="D318" s="5" t="s">
        <v>207</v>
      </c>
      <c r="E318" s="5" t="s">
        <v>103</v>
      </c>
      <c r="F318" s="5" t="s">
        <v>46</v>
      </c>
      <c r="G318" s="5" t="s">
        <v>58</v>
      </c>
      <c r="H318" s="5">
        <v>5</v>
      </c>
      <c r="I318" s="5">
        <v>5</v>
      </c>
      <c r="J318" s="5">
        <v>3</v>
      </c>
      <c r="K318" s="5">
        <v>5</v>
      </c>
      <c r="L318" s="5">
        <v>4</v>
      </c>
      <c r="M318" s="5">
        <v>5</v>
      </c>
      <c r="N318" s="5">
        <v>5</v>
      </c>
      <c r="O318" s="5">
        <v>5</v>
      </c>
      <c r="P318" s="5">
        <v>4</v>
      </c>
      <c r="Q318" s="5">
        <v>4</v>
      </c>
      <c r="R318" s="5">
        <v>4</v>
      </c>
      <c r="S318" s="5">
        <v>4</v>
      </c>
      <c r="T318" s="5">
        <v>4</v>
      </c>
      <c r="U318" s="5">
        <v>5</v>
      </c>
      <c r="V318" s="5"/>
      <c r="W318" s="5"/>
      <c r="X318" s="5"/>
      <c r="Y318" s="5"/>
      <c r="Z318" s="5" t="s">
        <v>40</v>
      </c>
      <c r="AA318" s="5" t="s">
        <v>710</v>
      </c>
      <c r="AB318" s="5">
        <v>4</v>
      </c>
      <c r="AC318" s="5" t="s">
        <v>895</v>
      </c>
      <c r="AD318" s="5" t="s">
        <v>1020</v>
      </c>
      <c r="AE318" s="5" t="s">
        <v>1053</v>
      </c>
      <c r="AF318" s="5">
        <v>3</v>
      </c>
      <c r="AG318" s="5" t="s">
        <v>1093</v>
      </c>
      <c r="AU318" s="7"/>
    </row>
    <row r="319" spans="1:47" ht="88" thickBot="1" x14ac:dyDescent="0.6">
      <c r="A319" s="4">
        <v>45437.496782407405</v>
      </c>
      <c r="B319" s="5" t="s">
        <v>35</v>
      </c>
      <c r="C319" s="5" t="s">
        <v>36</v>
      </c>
      <c r="D319" s="5" t="s">
        <v>460</v>
      </c>
      <c r="E319" s="5" t="s">
        <v>461</v>
      </c>
      <c r="F319" s="5" t="s">
        <v>462</v>
      </c>
      <c r="G319" s="5" t="s">
        <v>272</v>
      </c>
      <c r="H319" s="5">
        <v>4</v>
      </c>
      <c r="I319" s="5">
        <v>2</v>
      </c>
      <c r="J319" s="5">
        <v>3</v>
      </c>
      <c r="K319" s="5">
        <v>2</v>
      </c>
      <c r="L319" s="5">
        <v>3</v>
      </c>
      <c r="M319" s="5">
        <v>2</v>
      </c>
      <c r="N319" s="5">
        <v>2</v>
      </c>
      <c r="O319" s="5">
        <v>4</v>
      </c>
      <c r="P319" s="5">
        <v>2</v>
      </c>
      <c r="Q319" s="5">
        <v>4</v>
      </c>
      <c r="R319" s="5">
        <v>4</v>
      </c>
      <c r="S319" s="5">
        <v>4</v>
      </c>
      <c r="T319" s="5">
        <v>2</v>
      </c>
      <c r="U319" s="5">
        <v>4</v>
      </c>
      <c r="V319" s="5"/>
      <c r="W319" s="5"/>
      <c r="X319" s="5" t="s">
        <v>40</v>
      </c>
      <c r="Y319" s="5"/>
      <c r="Z319" s="5"/>
      <c r="AA319" s="5" t="s">
        <v>701</v>
      </c>
      <c r="AB319" s="5">
        <v>2</v>
      </c>
      <c r="AC319" s="5" t="s">
        <v>763</v>
      </c>
      <c r="AD319" s="5" t="s">
        <v>1022</v>
      </c>
      <c r="AE319" s="5" t="s">
        <v>1051</v>
      </c>
      <c r="AF319" s="5">
        <v>4</v>
      </c>
      <c r="AG319" s="5" t="s">
        <v>1074</v>
      </c>
      <c r="AU319" s="7"/>
    </row>
    <row r="320" spans="1:47" ht="50.5" thickBot="1" x14ac:dyDescent="0.6">
      <c r="A320" s="4">
        <v>45437.504571759258</v>
      </c>
      <c r="B320" s="5" t="s">
        <v>35</v>
      </c>
      <c r="C320" s="5" t="s">
        <v>36</v>
      </c>
      <c r="D320" s="5" t="s">
        <v>463</v>
      </c>
      <c r="E320" s="5" t="s">
        <v>464</v>
      </c>
      <c r="F320" s="5" t="s">
        <v>231</v>
      </c>
      <c r="G320" s="5" t="s">
        <v>70</v>
      </c>
      <c r="H320" s="5">
        <v>5</v>
      </c>
      <c r="I320" s="5">
        <v>2</v>
      </c>
      <c r="J320" s="5">
        <v>4</v>
      </c>
      <c r="K320" s="5">
        <v>2</v>
      </c>
      <c r="L320" s="5">
        <v>4</v>
      </c>
      <c r="M320" s="5">
        <v>3</v>
      </c>
      <c r="N320" s="5">
        <v>3</v>
      </c>
      <c r="O320" s="5">
        <v>2</v>
      </c>
      <c r="P320" s="5">
        <v>4</v>
      </c>
      <c r="Q320" s="5">
        <v>2</v>
      </c>
      <c r="R320" s="5">
        <v>2</v>
      </c>
      <c r="S320" s="5">
        <v>4</v>
      </c>
      <c r="T320" s="5">
        <v>2</v>
      </c>
      <c r="U320" s="5">
        <v>3</v>
      </c>
      <c r="V320" s="5"/>
      <c r="W320" s="5"/>
      <c r="X320" s="5" t="s">
        <v>40</v>
      </c>
      <c r="Y320" s="5"/>
      <c r="Z320" s="5"/>
      <c r="AA320" s="5" t="s">
        <v>749</v>
      </c>
      <c r="AB320" s="5">
        <v>2</v>
      </c>
      <c r="AC320" s="5" t="s">
        <v>791</v>
      </c>
      <c r="AD320" s="5" t="s">
        <v>1021</v>
      </c>
      <c r="AE320" s="5" t="s">
        <v>1051</v>
      </c>
      <c r="AF320" s="5">
        <v>3</v>
      </c>
      <c r="AG320" s="5" t="s">
        <v>1063</v>
      </c>
      <c r="AU320" s="7"/>
    </row>
    <row r="321" spans="1:47" ht="100.5" thickBot="1" x14ac:dyDescent="0.6">
      <c r="A321" s="4">
        <v>45437.514016203706</v>
      </c>
      <c r="B321" s="5" t="s">
        <v>35</v>
      </c>
      <c r="C321" s="5" t="s">
        <v>36</v>
      </c>
      <c r="D321" s="5" t="s">
        <v>465</v>
      </c>
      <c r="E321" s="5" t="s">
        <v>466</v>
      </c>
      <c r="F321" s="5" t="s">
        <v>66</v>
      </c>
      <c r="G321" s="5" t="s">
        <v>66</v>
      </c>
      <c r="H321" s="5">
        <v>4</v>
      </c>
      <c r="I321" s="5">
        <v>4</v>
      </c>
      <c r="J321" s="5">
        <v>3</v>
      </c>
      <c r="K321" s="5">
        <v>4</v>
      </c>
      <c r="L321" s="5">
        <v>4</v>
      </c>
      <c r="M321" s="5">
        <v>4</v>
      </c>
      <c r="N321" s="5">
        <v>4</v>
      </c>
      <c r="O321" s="5">
        <v>4</v>
      </c>
      <c r="P321" s="5">
        <v>4</v>
      </c>
      <c r="Q321" s="5">
        <v>4</v>
      </c>
      <c r="R321" s="5">
        <v>4</v>
      </c>
      <c r="S321" s="5">
        <v>4</v>
      </c>
      <c r="T321" s="5">
        <v>4</v>
      </c>
      <c r="U321" s="5">
        <v>4</v>
      </c>
      <c r="V321" s="5"/>
      <c r="W321" s="5" t="s">
        <v>40</v>
      </c>
      <c r="X321" s="5"/>
      <c r="Y321" s="5"/>
      <c r="Z321" s="5"/>
      <c r="AA321" s="5" t="s">
        <v>750</v>
      </c>
      <c r="AB321" s="5">
        <v>3</v>
      </c>
      <c r="AC321" s="5" t="s">
        <v>763</v>
      </c>
      <c r="AD321" s="5" t="s">
        <v>1019</v>
      </c>
      <c r="AE321" s="5" t="s">
        <v>1052</v>
      </c>
      <c r="AF321" s="5">
        <v>5</v>
      </c>
      <c r="AG321" s="5" t="s">
        <v>1095</v>
      </c>
      <c r="AU321" s="7"/>
    </row>
    <row r="322" spans="1:47" ht="38" thickBot="1" x14ac:dyDescent="0.6">
      <c r="A322" s="4">
        <v>45437.529872685183</v>
      </c>
      <c r="B322" s="5" t="s">
        <v>35</v>
      </c>
      <c r="C322" s="5" t="s">
        <v>36</v>
      </c>
      <c r="D322" s="5" t="s">
        <v>467</v>
      </c>
      <c r="E322" s="5" t="s">
        <v>468</v>
      </c>
      <c r="F322" s="5" t="s">
        <v>469</v>
      </c>
      <c r="G322" s="5" t="s">
        <v>104</v>
      </c>
      <c r="H322" s="5">
        <v>5</v>
      </c>
      <c r="I322" s="5">
        <v>5</v>
      </c>
      <c r="J322" s="5">
        <v>4</v>
      </c>
      <c r="K322" s="5">
        <v>1</v>
      </c>
      <c r="L322" s="5">
        <v>4</v>
      </c>
      <c r="M322" s="5">
        <v>3</v>
      </c>
      <c r="N322" s="5">
        <v>3</v>
      </c>
      <c r="O322" s="5">
        <v>1</v>
      </c>
      <c r="P322" s="5">
        <v>1</v>
      </c>
      <c r="Q322" s="5">
        <v>2</v>
      </c>
      <c r="R322" s="5">
        <v>1</v>
      </c>
      <c r="S322" s="5">
        <v>3</v>
      </c>
      <c r="T322" s="5">
        <v>1</v>
      </c>
      <c r="U322" s="5">
        <v>2</v>
      </c>
      <c r="V322" s="5" t="s">
        <v>136</v>
      </c>
      <c r="W322" s="5"/>
      <c r="X322" s="5" t="s">
        <v>48</v>
      </c>
      <c r="Y322" s="5"/>
      <c r="Z322" s="5"/>
      <c r="AA322" s="5" t="s">
        <v>700</v>
      </c>
      <c r="AB322" s="5">
        <v>3</v>
      </c>
      <c r="AC322" s="5" t="s">
        <v>896</v>
      </c>
      <c r="AD322" s="5" t="s">
        <v>1020</v>
      </c>
      <c r="AE322" s="5" t="s">
        <v>1051</v>
      </c>
      <c r="AF322" s="5">
        <v>5</v>
      </c>
      <c r="AG322" s="5" t="s">
        <v>1063</v>
      </c>
      <c r="AU322" s="7"/>
    </row>
    <row r="323" spans="1:47" ht="50.5" thickBot="1" x14ac:dyDescent="0.6">
      <c r="A323" s="4">
        <v>45438.8044212963</v>
      </c>
      <c r="B323" s="5" t="s">
        <v>35</v>
      </c>
      <c r="C323" s="5" t="s">
        <v>36</v>
      </c>
      <c r="D323" s="5" t="s">
        <v>470</v>
      </c>
      <c r="E323" s="5" t="s">
        <v>471</v>
      </c>
      <c r="F323" s="5" t="s">
        <v>77</v>
      </c>
      <c r="G323" s="5" t="s">
        <v>58</v>
      </c>
      <c r="H323" s="5">
        <v>4</v>
      </c>
      <c r="I323" s="5">
        <v>5</v>
      </c>
      <c r="J323" s="5">
        <v>4</v>
      </c>
      <c r="K323" s="5">
        <v>5</v>
      </c>
      <c r="L323" s="5">
        <v>4</v>
      </c>
      <c r="M323" s="5">
        <v>5</v>
      </c>
      <c r="N323" s="5">
        <v>4</v>
      </c>
      <c r="O323" s="5">
        <v>3</v>
      </c>
      <c r="P323" s="5">
        <v>3</v>
      </c>
      <c r="Q323" s="5">
        <v>3</v>
      </c>
      <c r="R323" s="5">
        <v>5</v>
      </c>
      <c r="S323" s="5">
        <v>4</v>
      </c>
      <c r="T323" s="5">
        <v>2</v>
      </c>
      <c r="U323" s="5">
        <v>3</v>
      </c>
      <c r="V323" s="5"/>
      <c r="W323" s="5" t="s">
        <v>156</v>
      </c>
      <c r="X323" s="5" t="s">
        <v>81</v>
      </c>
      <c r="Y323" s="5"/>
      <c r="Z323" s="5"/>
      <c r="AA323" s="5" t="s">
        <v>702</v>
      </c>
      <c r="AB323" s="5">
        <v>3</v>
      </c>
      <c r="AC323" s="5" t="s">
        <v>813</v>
      </c>
      <c r="AD323" s="5" t="s">
        <v>1021</v>
      </c>
      <c r="AE323" s="5" t="s">
        <v>1051</v>
      </c>
      <c r="AF323" s="5">
        <v>4</v>
      </c>
      <c r="AG323" s="5" t="s">
        <v>1067</v>
      </c>
      <c r="AU323" s="7"/>
    </row>
    <row r="324" spans="1:47" ht="25.5" thickBot="1" x14ac:dyDescent="0.6">
      <c r="A324" s="4">
        <v>45439.426400462966</v>
      </c>
      <c r="B324" s="5" t="s">
        <v>35</v>
      </c>
      <c r="C324" s="5" t="s">
        <v>36</v>
      </c>
      <c r="D324" s="5" t="s">
        <v>167</v>
      </c>
      <c r="E324" s="5" t="s">
        <v>183</v>
      </c>
      <c r="F324" s="5" t="s">
        <v>70</v>
      </c>
      <c r="G324" s="5" t="s">
        <v>58</v>
      </c>
      <c r="H324" s="5">
        <v>4</v>
      </c>
      <c r="I324" s="5">
        <v>4</v>
      </c>
      <c r="J324" s="5">
        <v>4</v>
      </c>
      <c r="K324" s="5">
        <v>4</v>
      </c>
      <c r="L324" s="5">
        <v>3</v>
      </c>
      <c r="M324" s="5">
        <v>4</v>
      </c>
      <c r="N324" s="5">
        <v>2</v>
      </c>
      <c r="O324" s="5">
        <v>3</v>
      </c>
      <c r="P324" s="5">
        <v>3</v>
      </c>
      <c r="Q324" s="5">
        <v>2</v>
      </c>
      <c r="R324" s="5">
        <v>3</v>
      </c>
      <c r="S324" s="5">
        <v>2</v>
      </c>
      <c r="T324" s="5">
        <v>2</v>
      </c>
      <c r="U324" s="5">
        <v>2</v>
      </c>
      <c r="V324" s="5"/>
      <c r="W324" s="5"/>
      <c r="X324" s="5" t="s">
        <v>40</v>
      </c>
      <c r="Y324" s="5"/>
      <c r="Z324" s="5"/>
      <c r="AA324" s="5" t="s">
        <v>712</v>
      </c>
      <c r="AB324" s="5">
        <v>2</v>
      </c>
      <c r="AC324" s="5"/>
      <c r="AD324" s="5" t="s">
        <v>1024</v>
      </c>
      <c r="AE324" s="5" t="s">
        <v>1051</v>
      </c>
      <c r="AF324" s="5">
        <v>4</v>
      </c>
      <c r="AG324" s="5" t="s">
        <v>1074</v>
      </c>
      <c r="AU324" s="7"/>
    </row>
    <row r="325" spans="1:47" ht="63" thickBot="1" x14ac:dyDescent="0.6">
      <c r="A325" s="4">
        <v>45439.477488425924</v>
      </c>
      <c r="B325" s="5" t="s">
        <v>35</v>
      </c>
      <c r="C325" s="5" t="s">
        <v>36</v>
      </c>
      <c r="D325" s="5" t="s">
        <v>137</v>
      </c>
      <c r="E325" s="5" t="s">
        <v>137</v>
      </c>
      <c r="F325" s="5" t="s">
        <v>70</v>
      </c>
      <c r="G325" s="5" t="s">
        <v>58</v>
      </c>
      <c r="H325" s="5">
        <v>3</v>
      </c>
      <c r="I325" s="5">
        <v>3</v>
      </c>
      <c r="J325" s="5">
        <v>2</v>
      </c>
      <c r="K325" s="5">
        <v>2</v>
      </c>
      <c r="L325" s="5">
        <v>4</v>
      </c>
      <c r="M325" s="5">
        <v>4</v>
      </c>
      <c r="N325" s="5">
        <v>3</v>
      </c>
      <c r="O325" s="5">
        <v>3</v>
      </c>
      <c r="P325" s="5">
        <v>2</v>
      </c>
      <c r="Q325" s="5">
        <v>2</v>
      </c>
      <c r="R325" s="5">
        <v>3</v>
      </c>
      <c r="S325" s="5">
        <v>2</v>
      </c>
      <c r="T325" s="5">
        <v>2</v>
      </c>
      <c r="U325" s="5">
        <v>2</v>
      </c>
      <c r="V325" s="5" t="s">
        <v>81</v>
      </c>
      <c r="W325" s="5" t="s">
        <v>156</v>
      </c>
      <c r="X325" s="5"/>
      <c r="Y325" s="5"/>
      <c r="Z325" s="5"/>
      <c r="AA325" s="5" t="s">
        <v>712</v>
      </c>
      <c r="AB325" s="5">
        <v>2</v>
      </c>
      <c r="AC325" s="5" t="s">
        <v>897</v>
      </c>
      <c r="AD325" s="5" t="s">
        <v>1021</v>
      </c>
      <c r="AE325" s="5" t="s">
        <v>1051</v>
      </c>
      <c r="AF325" s="5">
        <v>4</v>
      </c>
      <c r="AG325" s="5" t="s">
        <v>1071</v>
      </c>
      <c r="AU325" s="7"/>
    </row>
    <row r="326" spans="1:47" ht="25.5" thickBot="1" x14ac:dyDescent="0.6">
      <c r="A326" s="4">
        <v>45439.640972222223</v>
      </c>
      <c r="B326" s="5" t="s">
        <v>35</v>
      </c>
      <c r="C326" s="5" t="s">
        <v>36</v>
      </c>
      <c r="D326" s="5" t="s">
        <v>289</v>
      </c>
      <c r="E326" s="5" t="s">
        <v>343</v>
      </c>
      <c r="F326" s="5" t="s">
        <v>58</v>
      </c>
      <c r="G326" s="5" t="s">
        <v>58</v>
      </c>
      <c r="H326" s="5">
        <v>5</v>
      </c>
      <c r="I326" s="5">
        <v>5</v>
      </c>
      <c r="J326" s="5">
        <v>5</v>
      </c>
      <c r="K326" s="5">
        <v>5</v>
      </c>
      <c r="L326" s="5">
        <v>5</v>
      </c>
      <c r="M326" s="5">
        <v>5</v>
      </c>
      <c r="N326" s="5">
        <v>5</v>
      </c>
      <c r="O326" s="5">
        <v>3</v>
      </c>
      <c r="P326" s="5">
        <v>2</v>
      </c>
      <c r="Q326" s="5">
        <v>2</v>
      </c>
      <c r="R326" s="5">
        <v>2</v>
      </c>
      <c r="S326" s="5">
        <v>2</v>
      </c>
      <c r="T326" s="5">
        <v>2</v>
      </c>
      <c r="U326" s="5">
        <v>2</v>
      </c>
      <c r="V326" s="5"/>
      <c r="W326" s="5"/>
      <c r="X326" s="5" t="s">
        <v>40</v>
      </c>
      <c r="Y326" s="5"/>
      <c r="Z326" s="5"/>
      <c r="AA326" s="5" t="s">
        <v>711</v>
      </c>
      <c r="AB326" s="5">
        <v>3</v>
      </c>
      <c r="AC326" s="5" t="s">
        <v>788</v>
      </c>
      <c r="AD326" s="5" t="s">
        <v>1024</v>
      </c>
      <c r="AE326" s="5" t="s">
        <v>1051</v>
      </c>
      <c r="AF326" s="5">
        <v>3</v>
      </c>
      <c r="AG326" s="5" t="s">
        <v>1077</v>
      </c>
      <c r="AU326" s="7"/>
    </row>
    <row r="327" spans="1:47" ht="38" thickBot="1" x14ac:dyDescent="0.6">
      <c r="A327" s="4">
        <v>45439.655370370368</v>
      </c>
      <c r="B327" s="5" t="s">
        <v>35</v>
      </c>
      <c r="C327" s="5" t="s">
        <v>36</v>
      </c>
      <c r="D327" s="5" t="s">
        <v>472</v>
      </c>
      <c r="E327" s="5" t="s">
        <v>183</v>
      </c>
      <c r="F327" s="5" t="s">
        <v>58</v>
      </c>
      <c r="G327" s="5" t="s">
        <v>58</v>
      </c>
      <c r="H327" s="5">
        <v>4</v>
      </c>
      <c r="I327" s="5">
        <v>2</v>
      </c>
      <c r="J327" s="5">
        <v>3</v>
      </c>
      <c r="K327" s="5">
        <v>3</v>
      </c>
      <c r="L327" s="5">
        <v>4</v>
      </c>
      <c r="M327" s="5">
        <v>4</v>
      </c>
      <c r="N327" s="5">
        <v>4</v>
      </c>
      <c r="O327" s="5">
        <v>4</v>
      </c>
      <c r="P327" s="5">
        <v>3</v>
      </c>
      <c r="Q327" s="5">
        <v>2</v>
      </c>
      <c r="R327" s="5">
        <v>3</v>
      </c>
      <c r="S327" s="5">
        <v>3</v>
      </c>
      <c r="T327" s="5">
        <v>3</v>
      </c>
      <c r="U327" s="5">
        <v>2</v>
      </c>
      <c r="V327" s="5" t="s">
        <v>63</v>
      </c>
      <c r="W327" s="5" t="s">
        <v>48</v>
      </c>
      <c r="X327" s="5" t="s">
        <v>100</v>
      </c>
      <c r="Y327" s="5"/>
      <c r="Z327" s="5"/>
      <c r="AA327" s="5" t="s">
        <v>704</v>
      </c>
      <c r="AB327" s="5">
        <v>3</v>
      </c>
      <c r="AC327" s="5" t="s">
        <v>817</v>
      </c>
      <c r="AD327" s="5" t="s">
        <v>1020</v>
      </c>
      <c r="AE327" s="5" t="s">
        <v>1051</v>
      </c>
      <c r="AF327" s="5">
        <v>4</v>
      </c>
      <c r="AG327" s="5" t="s">
        <v>1098</v>
      </c>
      <c r="AU327" s="7"/>
    </row>
    <row r="328" spans="1:47" ht="75.5" thickBot="1" x14ac:dyDescent="0.6">
      <c r="A328" s="4">
        <v>45439.703148148146</v>
      </c>
      <c r="B328" s="5" t="s">
        <v>35</v>
      </c>
      <c r="C328" s="5" t="s">
        <v>83</v>
      </c>
      <c r="D328" s="5" t="s">
        <v>473</v>
      </c>
      <c r="E328" s="5" t="s">
        <v>474</v>
      </c>
      <c r="F328" s="5" t="s">
        <v>159</v>
      </c>
      <c r="G328" s="5" t="s">
        <v>159</v>
      </c>
      <c r="H328" s="5">
        <v>3</v>
      </c>
      <c r="I328" s="5">
        <v>3</v>
      </c>
      <c r="J328" s="5">
        <v>3</v>
      </c>
      <c r="K328" s="5">
        <v>2</v>
      </c>
      <c r="L328" s="5">
        <v>4</v>
      </c>
      <c r="M328" s="5">
        <v>3</v>
      </c>
      <c r="N328" s="5">
        <v>2</v>
      </c>
      <c r="O328" s="5">
        <v>4</v>
      </c>
      <c r="P328" s="5">
        <v>2</v>
      </c>
      <c r="Q328" s="5">
        <v>3</v>
      </c>
      <c r="R328" s="5">
        <v>3</v>
      </c>
      <c r="S328" s="5">
        <v>3</v>
      </c>
      <c r="T328" s="5">
        <v>2</v>
      </c>
      <c r="U328" s="5">
        <v>3</v>
      </c>
      <c r="V328" s="5"/>
      <c r="W328" s="5" t="s">
        <v>48</v>
      </c>
      <c r="X328" s="5" t="s">
        <v>136</v>
      </c>
      <c r="Y328" s="5"/>
      <c r="Z328" s="5"/>
      <c r="AA328" s="5" t="s">
        <v>719</v>
      </c>
      <c r="AB328" s="5">
        <v>2</v>
      </c>
      <c r="AC328" s="5" t="s">
        <v>798</v>
      </c>
      <c r="AD328" s="5" t="s">
        <v>1024</v>
      </c>
      <c r="AE328" s="5" t="s">
        <v>1051</v>
      </c>
      <c r="AF328" s="5">
        <v>5</v>
      </c>
      <c r="AG328" s="5" t="s">
        <v>1099</v>
      </c>
      <c r="AU328" s="7"/>
    </row>
    <row r="329" spans="1:47" ht="75.5" thickBot="1" x14ac:dyDescent="0.6">
      <c r="A329" s="4">
        <v>45439.736400462964</v>
      </c>
      <c r="B329" s="5" t="s">
        <v>35</v>
      </c>
      <c r="C329" s="5" t="s">
        <v>36</v>
      </c>
      <c r="D329" s="5" t="s">
        <v>475</v>
      </c>
      <c r="E329" s="5" t="s">
        <v>476</v>
      </c>
      <c r="F329" s="5" t="s">
        <v>70</v>
      </c>
      <c r="G329" s="5" t="s">
        <v>58</v>
      </c>
      <c r="H329" s="5">
        <v>5</v>
      </c>
      <c r="I329" s="5">
        <v>1</v>
      </c>
      <c r="J329" s="5">
        <v>4</v>
      </c>
      <c r="K329" s="5">
        <v>1</v>
      </c>
      <c r="L329" s="5">
        <v>5</v>
      </c>
      <c r="M329" s="5">
        <v>5</v>
      </c>
      <c r="N329" s="5">
        <v>1</v>
      </c>
      <c r="O329" s="5">
        <v>1</v>
      </c>
      <c r="P329" s="5">
        <v>1</v>
      </c>
      <c r="Q329" s="5">
        <v>1</v>
      </c>
      <c r="R329" s="5">
        <v>1</v>
      </c>
      <c r="S329" s="5">
        <v>1</v>
      </c>
      <c r="T329" s="5">
        <v>1</v>
      </c>
      <c r="U329" s="5">
        <v>1</v>
      </c>
      <c r="V329" s="5" t="s">
        <v>40</v>
      </c>
      <c r="W329" s="5"/>
      <c r="X329" s="5"/>
      <c r="Y329" s="5"/>
      <c r="Z329" s="5"/>
      <c r="AA329" s="5" t="s">
        <v>711</v>
      </c>
      <c r="AB329" s="5">
        <v>1</v>
      </c>
      <c r="AC329" s="5" t="s">
        <v>810</v>
      </c>
      <c r="AD329" s="5" t="s">
        <v>1022</v>
      </c>
      <c r="AE329" s="5" t="s">
        <v>1051</v>
      </c>
      <c r="AF329" s="5">
        <v>3</v>
      </c>
      <c r="AG329" s="5" t="s">
        <v>1077</v>
      </c>
      <c r="AU329" s="7"/>
    </row>
    <row r="330" spans="1:47" ht="88" thickBot="1" x14ac:dyDescent="0.6">
      <c r="A330" s="4">
        <v>45440.358206018522</v>
      </c>
      <c r="B330" s="5" t="s">
        <v>35</v>
      </c>
      <c r="C330" s="5" t="s">
        <v>83</v>
      </c>
      <c r="D330" s="5" t="s">
        <v>477</v>
      </c>
      <c r="E330" s="5" t="s">
        <v>478</v>
      </c>
      <c r="F330" s="5" t="s">
        <v>479</v>
      </c>
      <c r="G330" s="5" t="s">
        <v>480</v>
      </c>
      <c r="H330" s="5">
        <v>4</v>
      </c>
      <c r="I330" s="5">
        <v>5</v>
      </c>
      <c r="J330" s="5">
        <v>4</v>
      </c>
      <c r="K330" s="5">
        <v>3</v>
      </c>
      <c r="L330" s="5">
        <v>4</v>
      </c>
      <c r="M330" s="5">
        <v>5</v>
      </c>
      <c r="N330" s="5">
        <v>4</v>
      </c>
      <c r="O330" s="5">
        <v>2</v>
      </c>
      <c r="P330" s="5">
        <v>3</v>
      </c>
      <c r="Q330" s="5">
        <v>3</v>
      </c>
      <c r="R330" s="5">
        <v>5</v>
      </c>
      <c r="S330" s="5">
        <v>4</v>
      </c>
      <c r="T330" s="5">
        <v>2</v>
      </c>
      <c r="U330" s="5">
        <v>5</v>
      </c>
      <c r="V330" s="5"/>
      <c r="W330" s="5"/>
      <c r="X330" s="5"/>
      <c r="Y330" s="5" t="s">
        <v>40</v>
      </c>
      <c r="Z330" s="5"/>
      <c r="AA330" s="5" t="s">
        <v>704</v>
      </c>
      <c r="AB330" s="5">
        <v>4</v>
      </c>
      <c r="AC330" s="5" t="s">
        <v>898</v>
      </c>
      <c r="AD330" s="5" t="s">
        <v>1041</v>
      </c>
      <c r="AE330" s="5" t="s">
        <v>1051</v>
      </c>
      <c r="AF330" s="5">
        <v>5</v>
      </c>
      <c r="AG330" s="5" t="s">
        <v>1072</v>
      </c>
      <c r="AU330" s="7"/>
    </row>
    <row r="331" spans="1:47" ht="38" thickBot="1" x14ac:dyDescent="0.6">
      <c r="A331" s="4">
        <v>45440.399652777778</v>
      </c>
      <c r="B331" s="5" t="s">
        <v>35</v>
      </c>
      <c r="C331" s="5" t="s">
        <v>36</v>
      </c>
      <c r="D331" s="5" t="s">
        <v>116</v>
      </c>
      <c r="E331" s="5" t="s">
        <v>162</v>
      </c>
      <c r="F331" s="5" t="s">
        <v>119</v>
      </c>
      <c r="G331" s="5" t="s">
        <v>58</v>
      </c>
      <c r="H331" s="5">
        <v>5</v>
      </c>
      <c r="I331" s="5">
        <v>4</v>
      </c>
      <c r="J331" s="5">
        <v>5</v>
      </c>
      <c r="K331" s="5">
        <v>3</v>
      </c>
      <c r="L331" s="5">
        <v>4</v>
      </c>
      <c r="M331" s="5">
        <v>4</v>
      </c>
      <c r="N331" s="5">
        <v>4</v>
      </c>
      <c r="O331" s="5">
        <v>3</v>
      </c>
      <c r="P331" s="5">
        <v>3</v>
      </c>
      <c r="Q331" s="5">
        <v>2</v>
      </c>
      <c r="R331" s="5">
        <v>4</v>
      </c>
      <c r="S331" s="5">
        <v>3</v>
      </c>
      <c r="T331" s="5">
        <v>3</v>
      </c>
      <c r="U331" s="5">
        <v>3</v>
      </c>
      <c r="V331" s="5"/>
      <c r="W331" s="5" t="s">
        <v>48</v>
      </c>
      <c r="X331" s="5" t="s">
        <v>136</v>
      </c>
      <c r="Y331" s="5"/>
      <c r="Z331" s="5"/>
      <c r="AA331" s="5" t="s">
        <v>708</v>
      </c>
      <c r="AB331" s="5">
        <v>4</v>
      </c>
      <c r="AC331" s="5" t="s">
        <v>812</v>
      </c>
      <c r="AD331" s="5" t="s">
        <v>1022</v>
      </c>
      <c r="AE331" s="5" t="s">
        <v>1051</v>
      </c>
      <c r="AF331" s="5">
        <v>5</v>
      </c>
      <c r="AG331" s="5" t="s">
        <v>1068</v>
      </c>
      <c r="AU331" s="7"/>
    </row>
    <row r="332" spans="1:47" ht="38" thickBot="1" x14ac:dyDescent="0.6">
      <c r="A332" s="4">
        <v>45440.408796296295</v>
      </c>
      <c r="B332" s="5" t="s">
        <v>35</v>
      </c>
      <c r="C332" s="5" t="s">
        <v>36</v>
      </c>
      <c r="D332" s="5" t="s">
        <v>481</v>
      </c>
      <c r="E332" s="5" t="s">
        <v>482</v>
      </c>
      <c r="F332" s="5" t="s">
        <v>46</v>
      </c>
      <c r="G332" s="5" t="s">
        <v>58</v>
      </c>
      <c r="H332" s="5">
        <v>5</v>
      </c>
      <c r="I332" s="5">
        <v>5</v>
      </c>
      <c r="J332" s="5">
        <v>3</v>
      </c>
      <c r="K332" s="5">
        <v>5</v>
      </c>
      <c r="L332" s="5">
        <v>5</v>
      </c>
      <c r="M332" s="5">
        <v>5</v>
      </c>
      <c r="N332" s="5">
        <v>4</v>
      </c>
      <c r="O332" s="5">
        <v>4</v>
      </c>
      <c r="P332" s="5">
        <v>4</v>
      </c>
      <c r="Q332" s="5">
        <v>4</v>
      </c>
      <c r="R332" s="5">
        <v>5</v>
      </c>
      <c r="S332" s="5">
        <v>5</v>
      </c>
      <c r="T332" s="5">
        <v>4</v>
      </c>
      <c r="U332" s="5">
        <v>5</v>
      </c>
      <c r="V332" s="5"/>
      <c r="W332" s="5"/>
      <c r="X332" s="5" t="s">
        <v>40</v>
      </c>
      <c r="Y332" s="5"/>
      <c r="Z332" s="5"/>
      <c r="AA332" s="5" t="s">
        <v>751</v>
      </c>
      <c r="AB332" s="5">
        <v>4</v>
      </c>
      <c r="AC332" s="5" t="s">
        <v>809</v>
      </c>
      <c r="AD332" s="5" t="s">
        <v>1024</v>
      </c>
      <c r="AE332" s="5" t="s">
        <v>1051</v>
      </c>
      <c r="AF332" s="5">
        <v>4</v>
      </c>
      <c r="AG332" s="5" t="s">
        <v>1080</v>
      </c>
      <c r="AU332" s="7"/>
    </row>
    <row r="333" spans="1:47" ht="38" thickBot="1" x14ac:dyDescent="0.6">
      <c r="A333" s="4">
        <v>45440.467777777776</v>
      </c>
      <c r="B333" s="5" t="s">
        <v>35</v>
      </c>
      <c r="C333" s="5" t="s">
        <v>36</v>
      </c>
      <c r="D333" s="5" t="s">
        <v>483</v>
      </c>
      <c r="E333" s="5" t="s">
        <v>484</v>
      </c>
      <c r="F333" s="5" t="s">
        <v>355</v>
      </c>
      <c r="G333" s="5" t="s">
        <v>58</v>
      </c>
      <c r="H333" s="5">
        <v>3</v>
      </c>
      <c r="I333" s="5">
        <v>4</v>
      </c>
      <c r="J333" s="5">
        <v>4</v>
      </c>
      <c r="K333" s="5">
        <v>3</v>
      </c>
      <c r="L333" s="5">
        <v>3</v>
      </c>
      <c r="M333" s="5">
        <v>4</v>
      </c>
      <c r="N333" s="5">
        <v>4</v>
      </c>
      <c r="O333" s="5">
        <v>4</v>
      </c>
      <c r="P333" s="5">
        <v>2</v>
      </c>
      <c r="Q333" s="5">
        <v>4</v>
      </c>
      <c r="R333" s="5">
        <v>4</v>
      </c>
      <c r="S333" s="5">
        <v>3</v>
      </c>
      <c r="T333" s="5">
        <v>4</v>
      </c>
      <c r="U333" s="5">
        <v>4</v>
      </c>
      <c r="V333" s="5"/>
      <c r="W333" s="5"/>
      <c r="X333" s="5"/>
      <c r="Y333" s="5"/>
      <c r="Z333" s="5" t="s">
        <v>40</v>
      </c>
      <c r="AA333" s="5" t="s">
        <v>725</v>
      </c>
      <c r="AB333" s="5">
        <v>4</v>
      </c>
      <c r="AC333" s="5" t="s">
        <v>899</v>
      </c>
      <c r="AD333" s="5" t="s">
        <v>1022</v>
      </c>
      <c r="AE333" s="5" t="s">
        <v>1051</v>
      </c>
      <c r="AF333" s="5">
        <v>4</v>
      </c>
      <c r="AG333" s="5" t="s">
        <v>1068</v>
      </c>
      <c r="AU333" s="7"/>
    </row>
    <row r="334" spans="1:47" ht="75.5" thickBot="1" x14ac:dyDescent="0.6">
      <c r="A334" s="4">
        <v>45440.469293981485</v>
      </c>
      <c r="B334" s="5" t="s">
        <v>35</v>
      </c>
      <c r="C334" s="5" t="s">
        <v>36</v>
      </c>
      <c r="D334" s="5" t="s">
        <v>190</v>
      </c>
      <c r="E334" s="5" t="s">
        <v>485</v>
      </c>
      <c r="F334" s="5" t="s">
        <v>39</v>
      </c>
      <c r="G334" s="5" t="s">
        <v>70</v>
      </c>
      <c r="H334" s="5">
        <v>4</v>
      </c>
      <c r="I334" s="5">
        <v>5</v>
      </c>
      <c r="J334" s="5">
        <v>4</v>
      </c>
      <c r="K334" s="5">
        <v>5</v>
      </c>
      <c r="L334" s="5">
        <v>4</v>
      </c>
      <c r="M334" s="5">
        <v>4</v>
      </c>
      <c r="N334" s="5">
        <v>4</v>
      </c>
      <c r="O334" s="5">
        <v>4</v>
      </c>
      <c r="P334" s="5">
        <v>3</v>
      </c>
      <c r="Q334" s="5">
        <v>3</v>
      </c>
      <c r="R334" s="5">
        <v>4</v>
      </c>
      <c r="S334" s="5">
        <v>4</v>
      </c>
      <c r="T334" s="5">
        <v>3</v>
      </c>
      <c r="U334" s="5">
        <v>4</v>
      </c>
      <c r="V334" s="5"/>
      <c r="W334" s="5" t="s">
        <v>74</v>
      </c>
      <c r="X334" s="5"/>
      <c r="Y334" s="5" t="s">
        <v>50</v>
      </c>
      <c r="Z334" s="5"/>
      <c r="AA334" s="5" t="s">
        <v>712</v>
      </c>
      <c r="AB334" s="5">
        <v>3</v>
      </c>
      <c r="AC334" s="5" t="s">
        <v>788</v>
      </c>
      <c r="AD334" s="5" t="s">
        <v>1020</v>
      </c>
      <c r="AE334" s="5" t="s">
        <v>1051</v>
      </c>
      <c r="AF334" s="5">
        <v>4</v>
      </c>
      <c r="AG334" s="5" t="s">
        <v>1072</v>
      </c>
      <c r="AU334" s="7"/>
    </row>
    <row r="335" spans="1:47" ht="18.5" thickBot="1" x14ac:dyDescent="0.6">
      <c r="A335" s="4">
        <v>45440.558715277781</v>
      </c>
      <c r="B335" s="5" t="s">
        <v>35</v>
      </c>
      <c r="C335" s="5" t="s">
        <v>36</v>
      </c>
      <c r="D335" s="5" t="s">
        <v>395</v>
      </c>
      <c r="E335" s="5" t="s">
        <v>103</v>
      </c>
      <c r="F335" s="5" t="s">
        <v>152</v>
      </c>
      <c r="G335" s="5" t="s">
        <v>152</v>
      </c>
      <c r="H335" s="5">
        <v>4</v>
      </c>
      <c r="I335" s="5">
        <v>4</v>
      </c>
      <c r="J335" s="5">
        <v>4</v>
      </c>
      <c r="K335" s="5">
        <v>4</v>
      </c>
      <c r="L335" s="5">
        <v>4</v>
      </c>
      <c r="M335" s="5">
        <v>1</v>
      </c>
      <c r="N335" s="5">
        <v>1</v>
      </c>
      <c r="O335" s="5">
        <v>4</v>
      </c>
      <c r="P335" s="5">
        <v>1</v>
      </c>
      <c r="Q335" s="5">
        <v>1</v>
      </c>
      <c r="R335" s="5">
        <v>1</v>
      </c>
      <c r="S335" s="5">
        <v>1</v>
      </c>
      <c r="T335" s="5">
        <v>1</v>
      </c>
      <c r="U335" s="5">
        <v>4</v>
      </c>
      <c r="V335" s="5" t="s">
        <v>74</v>
      </c>
      <c r="W335" s="5"/>
      <c r="X335" s="5"/>
      <c r="Y335" s="5"/>
      <c r="Z335" s="5" t="s">
        <v>50</v>
      </c>
      <c r="AA335" s="5" t="s">
        <v>707</v>
      </c>
      <c r="AB335" s="5">
        <v>4</v>
      </c>
      <c r="AC335" s="5" t="s">
        <v>788</v>
      </c>
      <c r="AD335" s="5" t="s">
        <v>1022</v>
      </c>
      <c r="AE335" s="5" t="s">
        <v>1053</v>
      </c>
      <c r="AF335" s="5">
        <v>4</v>
      </c>
      <c r="AG335" s="5" t="s">
        <v>1074</v>
      </c>
      <c r="AU335" s="7"/>
    </row>
    <row r="336" spans="1:47" ht="63" thickBot="1" x14ac:dyDescent="0.6">
      <c r="A336" s="4">
        <v>45440.580023148148</v>
      </c>
      <c r="B336" s="5" t="s">
        <v>35</v>
      </c>
      <c r="C336" s="5" t="s">
        <v>36</v>
      </c>
      <c r="D336" s="5" t="s">
        <v>486</v>
      </c>
      <c r="E336" s="5" t="s">
        <v>487</v>
      </c>
      <c r="F336" s="5" t="s">
        <v>225</v>
      </c>
      <c r="G336" s="5" t="s">
        <v>488</v>
      </c>
      <c r="H336" s="5">
        <v>4</v>
      </c>
      <c r="I336" s="5">
        <v>4</v>
      </c>
      <c r="J336" s="5">
        <v>2</v>
      </c>
      <c r="K336" s="5">
        <v>3</v>
      </c>
      <c r="L336" s="5">
        <v>3</v>
      </c>
      <c r="M336" s="5">
        <v>4</v>
      </c>
      <c r="N336" s="5">
        <v>2</v>
      </c>
      <c r="O336" s="5">
        <v>2</v>
      </c>
      <c r="P336" s="5">
        <v>2</v>
      </c>
      <c r="Q336" s="5">
        <v>2</v>
      </c>
      <c r="R336" s="5">
        <v>4</v>
      </c>
      <c r="S336" s="5">
        <v>2</v>
      </c>
      <c r="T336" s="5">
        <v>2</v>
      </c>
      <c r="U336" s="5">
        <v>5</v>
      </c>
      <c r="V336" s="5" t="s">
        <v>60</v>
      </c>
      <c r="W336" s="5" t="s">
        <v>59</v>
      </c>
      <c r="X336" s="5"/>
      <c r="Y336" s="5"/>
      <c r="Z336" s="5"/>
      <c r="AA336" s="5" t="s">
        <v>752</v>
      </c>
      <c r="AB336" s="5">
        <v>2</v>
      </c>
      <c r="AC336" s="5" t="s">
        <v>798</v>
      </c>
      <c r="AD336" s="5" t="s">
        <v>1022</v>
      </c>
      <c r="AE336" s="5" t="s">
        <v>1051</v>
      </c>
      <c r="AF336" s="5">
        <v>4</v>
      </c>
      <c r="AG336" s="5" t="s">
        <v>1074</v>
      </c>
      <c r="AU336" s="7"/>
    </row>
    <row r="337" spans="1:47" ht="88" thickBot="1" x14ac:dyDescent="0.6">
      <c r="A337" s="4">
        <v>45440.60732638889</v>
      </c>
      <c r="B337" s="5" t="s">
        <v>35</v>
      </c>
      <c r="C337" s="5" t="s">
        <v>36</v>
      </c>
      <c r="D337" s="5" t="s">
        <v>489</v>
      </c>
      <c r="E337" s="5" t="s">
        <v>490</v>
      </c>
      <c r="F337" s="5" t="s">
        <v>165</v>
      </c>
      <c r="G337" s="5" t="s">
        <v>70</v>
      </c>
      <c r="H337" s="5">
        <v>5</v>
      </c>
      <c r="I337" s="5">
        <v>5</v>
      </c>
      <c r="J337" s="5">
        <v>5</v>
      </c>
      <c r="K337" s="5">
        <v>5</v>
      </c>
      <c r="L337" s="5">
        <v>5</v>
      </c>
      <c r="M337" s="5">
        <v>5</v>
      </c>
      <c r="N337" s="5">
        <v>5</v>
      </c>
      <c r="O337" s="5">
        <v>5</v>
      </c>
      <c r="P337" s="5">
        <v>5</v>
      </c>
      <c r="Q337" s="5">
        <v>3</v>
      </c>
      <c r="R337" s="5">
        <v>3</v>
      </c>
      <c r="S337" s="5">
        <v>5</v>
      </c>
      <c r="T337" s="5">
        <v>5</v>
      </c>
      <c r="U337" s="5">
        <v>5</v>
      </c>
      <c r="V337" s="5" t="s">
        <v>63</v>
      </c>
      <c r="W337" s="5" t="s">
        <v>81</v>
      </c>
      <c r="X337" s="5"/>
      <c r="Y337" s="5"/>
      <c r="Z337" s="5" t="s">
        <v>95</v>
      </c>
      <c r="AA337" s="5" t="s">
        <v>704</v>
      </c>
      <c r="AB337" s="5">
        <v>3</v>
      </c>
      <c r="AC337" s="5" t="s">
        <v>900</v>
      </c>
      <c r="AD337" s="5" t="s">
        <v>1019</v>
      </c>
      <c r="AE337" s="5" t="s">
        <v>1052</v>
      </c>
      <c r="AF337" s="5">
        <v>4</v>
      </c>
      <c r="AG337" s="5" t="s">
        <v>1064</v>
      </c>
      <c r="AU337" s="7"/>
    </row>
    <row r="338" spans="1:47" ht="75.5" thickBot="1" x14ac:dyDescent="0.6">
      <c r="A338" s="4">
        <v>45440.614652777775</v>
      </c>
      <c r="B338" s="5" t="s">
        <v>35</v>
      </c>
      <c r="C338" s="5" t="s">
        <v>36</v>
      </c>
      <c r="D338" s="5" t="s">
        <v>491</v>
      </c>
      <c r="E338" s="5" t="s">
        <v>492</v>
      </c>
      <c r="F338" s="5" t="s">
        <v>493</v>
      </c>
      <c r="G338" s="5" t="s">
        <v>494</v>
      </c>
      <c r="H338" s="5">
        <v>4</v>
      </c>
      <c r="I338" s="5">
        <v>4</v>
      </c>
      <c r="J338" s="5">
        <v>4</v>
      </c>
      <c r="K338" s="5">
        <v>4</v>
      </c>
      <c r="L338" s="5">
        <v>4</v>
      </c>
      <c r="M338" s="5">
        <v>4</v>
      </c>
      <c r="N338" s="5">
        <v>4</v>
      </c>
      <c r="O338" s="5">
        <v>4</v>
      </c>
      <c r="P338" s="5">
        <v>4</v>
      </c>
      <c r="Q338" s="5">
        <v>4</v>
      </c>
      <c r="R338" s="5">
        <v>4</v>
      </c>
      <c r="S338" s="5">
        <v>4</v>
      </c>
      <c r="T338" s="5">
        <v>4</v>
      </c>
      <c r="U338" s="5">
        <v>4</v>
      </c>
      <c r="V338" s="5"/>
      <c r="W338" s="5"/>
      <c r="X338" s="5"/>
      <c r="Y338" s="5"/>
      <c r="Z338" s="5"/>
      <c r="AA338" s="5" t="s">
        <v>730</v>
      </c>
      <c r="AB338" s="5">
        <v>4</v>
      </c>
      <c r="AC338" s="5"/>
      <c r="AD338" s="5" t="s">
        <v>1019</v>
      </c>
      <c r="AE338" s="5" t="s">
        <v>1053</v>
      </c>
      <c r="AF338" s="5">
        <v>4</v>
      </c>
      <c r="AG338" s="5" t="s">
        <v>1064</v>
      </c>
      <c r="AU338" s="7"/>
    </row>
    <row r="339" spans="1:47" ht="75.5" thickBot="1" x14ac:dyDescent="0.6">
      <c r="A339" s="4">
        <v>45440.615567129629</v>
      </c>
      <c r="B339" s="5" t="s">
        <v>35</v>
      </c>
      <c r="C339" s="5" t="s">
        <v>36</v>
      </c>
      <c r="D339" s="5" t="s">
        <v>495</v>
      </c>
      <c r="E339" s="5" t="s">
        <v>496</v>
      </c>
      <c r="F339" s="5" t="s">
        <v>70</v>
      </c>
      <c r="G339" s="5" t="s">
        <v>70</v>
      </c>
      <c r="H339" s="5">
        <v>3</v>
      </c>
      <c r="I339" s="5">
        <v>4</v>
      </c>
      <c r="J339" s="5">
        <v>4</v>
      </c>
      <c r="K339" s="5">
        <v>4</v>
      </c>
      <c r="L339" s="5">
        <v>3</v>
      </c>
      <c r="M339" s="5">
        <v>4</v>
      </c>
      <c r="N339" s="5">
        <v>4</v>
      </c>
      <c r="O339" s="5">
        <v>4</v>
      </c>
      <c r="P339" s="5">
        <v>3</v>
      </c>
      <c r="Q339" s="5">
        <v>3</v>
      </c>
      <c r="R339" s="5">
        <v>4</v>
      </c>
      <c r="S339" s="5">
        <v>3</v>
      </c>
      <c r="T339" s="5">
        <v>3</v>
      </c>
      <c r="U339" s="5">
        <v>4</v>
      </c>
      <c r="V339" s="5"/>
      <c r="W339" s="5" t="s">
        <v>156</v>
      </c>
      <c r="X339" s="5" t="s">
        <v>81</v>
      </c>
      <c r="Y339" s="5"/>
      <c r="Z339" s="5"/>
      <c r="AA339" s="5" t="s">
        <v>700</v>
      </c>
      <c r="AB339" s="5">
        <v>3</v>
      </c>
      <c r="AC339" s="5" t="s">
        <v>901</v>
      </c>
      <c r="AD339" s="5" t="s">
        <v>1019</v>
      </c>
      <c r="AE339" s="5" t="s">
        <v>1053</v>
      </c>
      <c r="AF339" s="5">
        <v>4</v>
      </c>
      <c r="AG339" s="5" t="s">
        <v>1064</v>
      </c>
      <c r="AU339" s="7"/>
    </row>
    <row r="340" spans="1:47" ht="25.5" thickBot="1" x14ac:dyDescent="0.6">
      <c r="A340" s="4">
        <v>45440.687002314815</v>
      </c>
      <c r="B340" s="5" t="s">
        <v>35</v>
      </c>
      <c r="C340" s="5" t="s">
        <v>36</v>
      </c>
      <c r="D340" s="5" t="s">
        <v>148</v>
      </c>
      <c r="E340" s="5" t="s">
        <v>183</v>
      </c>
      <c r="F340" s="5" t="s">
        <v>58</v>
      </c>
      <c r="G340" s="5" t="s">
        <v>58</v>
      </c>
      <c r="H340" s="5">
        <v>3</v>
      </c>
      <c r="I340" s="5">
        <v>3</v>
      </c>
      <c r="J340" s="5">
        <v>3</v>
      </c>
      <c r="K340" s="5">
        <v>4</v>
      </c>
      <c r="L340" s="5">
        <v>3</v>
      </c>
      <c r="M340" s="5">
        <v>3</v>
      </c>
      <c r="N340" s="5">
        <v>3</v>
      </c>
      <c r="O340" s="5">
        <v>4</v>
      </c>
      <c r="P340" s="5">
        <v>3</v>
      </c>
      <c r="Q340" s="5">
        <v>3</v>
      </c>
      <c r="R340" s="5">
        <v>3</v>
      </c>
      <c r="S340" s="5">
        <v>3</v>
      </c>
      <c r="T340" s="5">
        <v>3</v>
      </c>
      <c r="U340" s="5">
        <v>3</v>
      </c>
      <c r="V340" s="5"/>
      <c r="W340" s="5"/>
      <c r="X340" s="5" t="s">
        <v>40</v>
      </c>
      <c r="Y340" s="5"/>
      <c r="Z340" s="5"/>
      <c r="AA340" s="5" t="s">
        <v>723</v>
      </c>
      <c r="AB340" s="5">
        <v>3</v>
      </c>
      <c r="AC340" s="5" t="s">
        <v>830</v>
      </c>
      <c r="AD340" s="5" t="s">
        <v>1019</v>
      </c>
      <c r="AE340" s="5" t="s">
        <v>1053</v>
      </c>
      <c r="AF340" s="5">
        <v>3</v>
      </c>
      <c r="AG340" s="5" t="s">
        <v>1064</v>
      </c>
      <c r="AU340" s="7"/>
    </row>
    <row r="341" spans="1:47" ht="88" thickBot="1" x14ac:dyDescent="0.6">
      <c r="A341" s="4">
        <v>45440.702152777776</v>
      </c>
      <c r="B341" s="5" t="s">
        <v>35</v>
      </c>
      <c r="C341" s="5" t="s">
        <v>36</v>
      </c>
      <c r="D341" s="5" t="s">
        <v>497</v>
      </c>
      <c r="E341" s="5" t="s">
        <v>498</v>
      </c>
      <c r="F341" s="5" t="s">
        <v>66</v>
      </c>
      <c r="G341" s="5" t="s">
        <v>46</v>
      </c>
      <c r="H341" s="5">
        <v>4</v>
      </c>
      <c r="I341" s="5">
        <v>5</v>
      </c>
      <c r="J341" s="5">
        <v>4</v>
      </c>
      <c r="K341" s="5">
        <v>3</v>
      </c>
      <c r="L341" s="5">
        <v>3</v>
      </c>
      <c r="M341" s="5">
        <v>5</v>
      </c>
      <c r="N341" s="5">
        <v>3</v>
      </c>
      <c r="O341" s="5">
        <v>4</v>
      </c>
      <c r="P341" s="5">
        <v>4</v>
      </c>
      <c r="Q341" s="5">
        <v>4</v>
      </c>
      <c r="R341" s="5">
        <v>4</v>
      </c>
      <c r="S341" s="5">
        <v>4</v>
      </c>
      <c r="T341" s="5">
        <v>4</v>
      </c>
      <c r="U341" s="5">
        <v>4</v>
      </c>
      <c r="V341" s="5" t="s">
        <v>136</v>
      </c>
      <c r="W341" s="5" t="s">
        <v>48</v>
      </c>
      <c r="X341" s="5"/>
      <c r="Y341" s="5"/>
      <c r="Z341" s="5"/>
      <c r="AA341" s="5" t="s">
        <v>710</v>
      </c>
      <c r="AB341" s="5">
        <v>2</v>
      </c>
      <c r="AC341" s="5" t="s">
        <v>763</v>
      </c>
      <c r="AD341" s="5" t="s">
        <v>1022</v>
      </c>
      <c r="AE341" s="5" t="s">
        <v>1051</v>
      </c>
      <c r="AF341" s="5">
        <v>5</v>
      </c>
      <c r="AG341" s="5" t="s">
        <v>1068</v>
      </c>
      <c r="AU341" s="7"/>
    </row>
    <row r="342" spans="1:47" ht="88" thickBot="1" x14ac:dyDescent="0.6">
      <c r="A342" s="4">
        <v>45440.724444444444</v>
      </c>
      <c r="B342" s="5" t="s">
        <v>35</v>
      </c>
      <c r="C342" s="5" t="s">
        <v>83</v>
      </c>
      <c r="D342" s="5" t="s">
        <v>499</v>
      </c>
      <c r="E342" s="5" t="s">
        <v>158</v>
      </c>
      <c r="F342" s="5" t="s">
        <v>225</v>
      </c>
      <c r="G342" s="5" t="s">
        <v>238</v>
      </c>
      <c r="H342" s="5">
        <v>5</v>
      </c>
      <c r="I342" s="5">
        <v>4</v>
      </c>
      <c r="J342" s="5">
        <v>3</v>
      </c>
      <c r="K342" s="5">
        <v>3</v>
      </c>
      <c r="L342" s="5">
        <v>4</v>
      </c>
      <c r="M342" s="5">
        <v>4</v>
      </c>
      <c r="N342" s="5">
        <v>3</v>
      </c>
      <c r="O342" s="5">
        <v>3</v>
      </c>
      <c r="P342" s="5">
        <v>2</v>
      </c>
      <c r="Q342" s="5">
        <v>2</v>
      </c>
      <c r="R342" s="5">
        <v>4</v>
      </c>
      <c r="S342" s="5">
        <v>3</v>
      </c>
      <c r="T342" s="5">
        <v>2</v>
      </c>
      <c r="U342" s="5">
        <v>4</v>
      </c>
      <c r="V342" s="5"/>
      <c r="W342" s="5" t="s">
        <v>156</v>
      </c>
      <c r="X342" s="5" t="s">
        <v>81</v>
      </c>
      <c r="Y342" s="5"/>
      <c r="Z342" s="5"/>
      <c r="AA342" s="5" t="s">
        <v>702</v>
      </c>
      <c r="AB342" s="5">
        <v>2</v>
      </c>
      <c r="AC342" s="5" t="s">
        <v>902</v>
      </c>
      <c r="AD342" s="5" t="s">
        <v>1019</v>
      </c>
      <c r="AE342" s="5" t="s">
        <v>1052</v>
      </c>
      <c r="AF342" s="5">
        <v>4</v>
      </c>
      <c r="AG342" s="5" t="s">
        <v>1077</v>
      </c>
      <c r="AU342" s="7"/>
    </row>
    <row r="343" spans="1:47" ht="75.5" thickBot="1" x14ac:dyDescent="0.6">
      <c r="A343" s="4">
        <v>45440.816747685189</v>
      </c>
      <c r="B343" s="5" t="s">
        <v>35</v>
      </c>
      <c r="C343" s="5" t="s">
        <v>36</v>
      </c>
      <c r="D343" s="5" t="s">
        <v>400</v>
      </c>
      <c r="E343" s="5" t="s">
        <v>183</v>
      </c>
      <c r="F343" s="5" t="s">
        <v>46</v>
      </c>
      <c r="G343" s="5" t="s">
        <v>58</v>
      </c>
      <c r="H343" s="5">
        <v>3</v>
      </c>
      <c r="I343" s="5">
        <v>4</v>
      </c>
      <c r="J343" s="5">
        <v>4</v>
      </c>
      <c r="K343" s="5">
        <v>4</v>
      </c>
      <c r="L343" s="5">
        <v>3</v>
      </c>
      <c r="M343" s="5">
        <v>4</v>
      </c>
      <c r="N343" s="5">
        <v>3</v>
      </c>
      <c r="O343" s="5">
        <v>4</v>
      </c>
      <c r="P343" s="5">
        <v>4</v>
      </c>
      <c r="Q343" s="5">
        <v>3</v>
      </c>
      <c r="R343" s="5">
        <v>4</v>
      </c>
      <c r="S343" s="5">
        <v>2</v>
      </c>
      <c r="T343" s="5">
        <v>3</v>
      </c>
      <c r="U343" s="5">
        <v>4</v>
      </c>
      <c r="V343" s="5"/>
      <c r="W343" s="5" t="s">
        <v>50</v>
      </c>
      <c r="X343" s="5" t="s">
        <v>48</v>
      </c>
      <c r="Y343" s="5" t="s">
        <v>49</v>
      </c>
      <c r="Z343" s="5"/>
      <c r="AA343" s="5" t="s">
        <v>728</v>
      </c>
      <c r="AB343" s="5">
        <v>3</v>
      </c>
      <c r="AC343" s="5" t="s">
        <v>903</v>
      </c>
      <c r="AD343" s="5" t="s">
        <v>1020</v>
      </c>
      <c r="AE343" s="5" t="s">
        <v>1051</v>
      </c>
      <c r="AF343" s="5">
        <v>5</v>
      </c>
      <c r="AG343" s="5" t="s">
        <v>1102</v>
      </c>
      <c r="AU343" s="7"/>
    </row>
    <row r="344" spans="1:47" ht="75.5" thickBot="1" x14ac:dyDescent="0.6">
      <c r="A344" s="4">
        <v>45441.485682870371</v>
      </c>
      <c r="B344" s="5" t="s">
        <v>35</v>
      </c>
      <c r="C344" s="5" t="s">
        <v>36</v>
      </c>
      <c r="D344" s="5" t="s">
        <v>500</v>
      </c>
      <c r="E344" s="5" t="s">
        <v>501</v>
      </c>
      <c r="F344" s="5" t="s">
        <v>159</v>
      </c>
      <c r="G344" s="5" t="s">
        <v>108</v>
      </c>
      <c r="H344" s="5">
        <v>5</v>
      </c>
      <c r="I344" s="5">
        <v>3</v>
      </c>
      <c r="J344" s="5">
        <v>2</v>
      </c>
      <c r="K344" s="5">
        <v>2</v>
      </c>
      <c r="L344" s="5">
        <v>4</v>
      </c>
      <c r="M344" s="5">
        <v>2</v>
      </c>
      <c r="N344" s="5">
        <v>3</v>
      </c>
      <c r="O344" s="5">
        <v>3</v>
      </c>
      <c r="P344" s="5">
        <v>2</v>
      </c>
      <c r="Q344" s="5">
        <v>2</v>
      </c>
      <c r="R344" s="5">
        <v>2</v>
      </c>
      <c r="S344" s="5">
        <v>2</v>
      </c>
      <c r="T344" s="5">
        <v>2</v>
      </c>
      <c r="U344" s="5">
        <v>3</v>
      </c>
      <c r="V344" s="5" t="s">
        <v>81</v>
      </c>
      <c r="W344" s="5" t="s">
        <v>63</v>
      </c>
      <c r="X344" s="5" t="s">
        <v>95</v>
      </c>
      <c r="Y344" s="5"/>
      <c r="Z344" s="5"/>
      <c r="AA344" s="5" t="s">
        <v>707</v>
      </c>
      <c r="AB344" s="5">
        <v>2</v>
      </c>
      <c r="AC344" s="5" t="s">
        <v>864</v>
      </c>
      <c r="AD344" s="5" t="s">
        <v>1020</v>
      </c>
      <c r="AE344" s="5" t="s">
        <v>1051</v>
      </c>
      <c r="AF344" s="5">
        <v>5</v>
      </c>
      <c r="AG344" s="5" t="s">
        <v>1064</v>
      </c>
      <c r="AU344" s="7"/>
    </row>
    <row r="345" spans="1:47" ht="50.5" thickBot="1" x14ac:dyDescent="0.6">
      <c r="A345" s="4">
        <v>45441.605462962965</v>
      </c>
      <c r="B345" s="5" t="s">
        <v>35</v>
      </c>
      <c r="C345" s="5" t="s">
        <v>36</v>
      </c>
      <c r="D345" s="5" t="s">
        <v>271</v>
      </c>
      <c r="E345" s="5" t="s">
        <v>103</v>
      </c>
      <c r="F345" s="5" t="s">
        <v>53</v>
      </c>
      <c r="G345" s="5" t="s">
        <v>58</v>
      </c>
      <c r="H345" s="5">
        <v>5</v>
      </c>
      <c r="I345" s="5">
        <v>4</v>
      </c>
      <c r="J345" s="5">
        <v>4</v>
      </c>
      <c r="K345" s="5">
        <v>3</v>
      </c>
      <c r="L345" s="5">
        <v>4</v>
      </c>
      <c r="M345" s="5">
        <v>3</v>
      </c>
      <c r="N345" s="5">
        <v>3</v>
      </c>
      <c r="O345" s="5">
        <v>4</v>
      </c>
      <c r="P345" s="5">
        <v>3</v>
      </c>
      <c r="Q345" s="5">
        <v>2</v>
      </c>
      <c r="R345" s="5">
        <v>4</v>
      </c>
      <c r="S345" s="5">
        <v>4</v>
      </c>
      <c r="T345" s="5">
        <v>4</v>
      </c>
      <c r="U345" s="5">
        <v>3</v>
      </c>
      <c r="V345" s="5"/>
      <c r="W345" s="5" t="s">
        <v>60</v>
      </c>
      <c r="X345" s="5" t="s">
        <v>59</v>
      </c>
      <c r="Y345" s="5"/>
      <c r="Z345" s="5"/>
      <c r="AA345" s="5" t="s">
        <v>717</v>
      </c>
      <c r="AB345" s="5">
        <v>3</v>
      </c>
      <c r="AC345" s="5" t="s">
        <v>817</v>
      </c>
      <c r="AD345" s="5" t="s">
        <v>1020</v>
      </c>
      <c r="AE345" s="5" t="s">
        <v>1051</v>
      </c>
      <c r="AF345" s="5">
        <v>4</v>
      </c>
      <c r="AG345" s="5" t="s">
        <v>1094</v>
      </c>
      <c r="AU345" s="7"/>
    </row>
    <row r="346" spans="1:47" ht="38" thickBot="1" x14ac:dyDescent="0.6">
      <c r="A346" s="4">
        <v>45441.649918981479</v>
      </c>
      <c r="B346" s="5" t="s">
        <v>35</v>
      </c>
      <c r="C346" s="5" t="s">
        <v>36</v>
      </c>
      <c r="D346" s="5" t="s">
        <v>502</v>
      </c>
      <c r="E346" s="5" t="s">
        <v>154</v>
      </c>
      <c r="F346" s="5" t="s">
        <v>503</v>
      </c>
      <c r="G346" s="5" t="s">
        <v>504</v>
      </c>
      <c r="H346" s="5">
        <v>4</v>
      </c>
      <c r="I346" s="5">
        <v>4</v>
      </c>
      <c r="J346" s="5">
        <v>3</v>
      </c>
      <c r="K346" s="5">
        <v>4</v>
      </c>
      <c r="L346" s="5">
        <v>3</v>
      </c>
      <c r="M346" s="5">
        <v>4</v>
      </c>
      <c r="N346" s="5">
        <v>4</v>
      </c>
      <c r="O346" s="5">
        <v>4</v>
      </c>
      <c r="P346" s="5">
        <v>3</v>
      </c>
      <c r="Q346" s="5">
        <v>3</v>
      </c>
      <c r="R346" s="5">
        <v>3</v>
      </c>
      <c r="S346" s="5">
        <v>3</v>
      </c>
      <c r="T346" s="5">
        <v>3</v>
      </c>
      <c r="U346" s="5">
        <v>3</v>
      </c>
      <c r="V346" s="5"/>
      <c r="W346" s="5"/>
      <c r="X346" s="5" t="s">
        <v>40</v>
      </c>
      <c r="Y346" s="5"/>
      <c r="Z346" s="5"/>
      <c r="AA346" s="5" t="s">
        <v>711</v>
      </c>
      <c r="AB346" s="5">
        <v>4</v>
      </c>
      <c r="AC346" s="5" t="s">
        <v>791</v>
      </c>
      <c r="AD346" s="5" t="s">
        <v>1025</v>
      </c>
      <c r="AE346" s="5" t="s">
        <v>1053</v>
      </c>
      <c r="AF346" s="5">
        <v>3</v>
      </c>
      <c r="AG346" s="5" t="s">
        <v>1064</v>
      </c>
      <c r="AU346" s="7"/>
    </row>
    <row r="347" spans="1:47" ht="38" thickBot="1" x14ac:dyDescent="0.6">
      <c r="A347" s="4">
        <v>45441.690659722219</v>
      </c>
      <c r="B347" s="5" t="s">
        <v>35</v>
      </c>
      <c r="C347" s="5" t="s">
        <v>36</v>
      </c>
      <c r="D347" s="5" t="s">
        <v>143</v>
      </c>
      <c r="E347" s="5" t="s">
        <v>143</v>
      </c>
      <c r="F347" s="5" t="s">
        <v>53</v>
      </c>
      <c r="G347" s="5" t="s">
        <v>58</v>
      </c>
      <c r="H347" s="5">
        <v>5</v>
      </c>
      <c r="I347" s="5">
        <v>5</v>
      </c>
      <c r="J347" s="5">
        <v>5</v>
      </c>
      <c r="K347" s="5">
        <v>5</v>
      </c>
      <c r="L347" s="5">
        <v>5</v>
      </c>
      <c r="M347" s="5">
        <v>5</v>
      </c>
      <c r="N347" s="5">
        <v>5</v>
      </c>
      <c r="O347" s="5">
        <v>5</v>
      </c>
      <c r="P347" s="5">
        <v>3</v>
      </c>
      <c r="Q347" s="5">
        <v>3</v>
      </c>
      <c r="R347" s="5">
        <v>5</v>
      </c>
      <c r="S347" s="5">
        <v>3</v>
      </c>
      <c r="T347" s="5">
        <v>3</v>
      </c>
      <c r="U347" s="5">
        <v>3</v>
      </c>
      <c r="V347" s="5" t="s">
        <v>48</v>
      </c>
      <c r="W347" s="5" t="s">
        <v>50</v>
      </c>
      <c r="X347" s="5" t="s">
        <v>81</v>
      </c>
      <c r="Y347" s="5" t="s">
        <v>63</v>
      </c>
      <c r="Z347" s="5"/>
      <c r="AA347" s="5" t="s">
        <v>704</v>
      </c>
      <c r="AB347" s="5">
        <v>4</v>
      </c>
      <c r="AC347" s="5" t="s">
        <v>809</v>
      </c>
      <c r="AD347" s="5" t="s">
        <v>1020</v>
      </c>
      <c r="AE347" s="5" t="s">
        <v>1051</v>
      </c>
      <c r="AF347" s="5">
        <v>4</v>
      </c>
      <c r="AG347" s="5" t="s">
        <v>1080</v>
      </c>
      <c r="AU347" s="7"/>
    </row>
    <row r="348" spans="1:47" ht="38" thickBot="1" x14ac:dyDescent="0.6">
      <c r="A348" s="4">
        <v>45441.738993055558</v>
      </c>
      <c r="B348" s="5" t="s">
        <v>35</v>
      </c>
      <c r="C348" s="5" t="s">
        <v>36</v>
      </c>
      <c r="D348" s="5" t="s">
        <v>505</v>
      </c>
      <c r="E348" s="5" t="s">
        <v>205</v>
      </c>
      <c r="F348" s="5" t="s">
        <v>58</v>
      </c>
      <c r="G348" s="5" t="s">
        <v>58</v>
      </c>
      <c r="H348" s="5">
        <v>4</v>
      </c>
      <c r="I348" s="5">
        <v>3</v>
      </c>
      <c r="J348" s="5">
        <v>3</v>
      </c>
      <c r="K348" s="5">
        <v>4</v>
      </c>
      <c r="L348" s="5">
        <v>2</v>
      </c>
      <c r="M348" s="5">
        <v>2</v>
      </c>
      <c r="N348" s="5">
        <v>2</v>
      </c>
      <c r="O348" s="5">
        <v>2</v>
      </c>
      <c r="P348" s="5">
        <v>2</v>
      </c>
      <c r="Q348" s="5">
        <v>2</v>
      </c>
      <c r="R348" s="5">
        <v>2</v>
      </c>
      <c r="S348" s="5">
        <v>2</v>
      </c>
      <c r="T348" s="5">
        <v>1</v>
      </c>
      <c r="U348" s="5">
        <v>1</v>
      </c>
      <c r="V348" s="5"/>
      <c r="W348" s="5"/>
      <c r="X348" s="5" t="s">
        <v>40</v>
      </c>
      <c r="Y348" s="5"/>
      <c r="Z348" s="5"/>
      <c r="AA348" s="5" t="s">
        <v>711</v>
      </c>
      <c r="AB348" s="5">
        <v>2</v>
      </c>
      <c r="AC348" s="5" t="s">
        <v>852</v>
      </c>
      <c r="AD348" s="5" t="s">
        <v>1020</v>
      </c>
      <c r="AE348" s="5" t="s">
        <v>1051</v>
      </c>
      <c r="AF348" s="5">
        <v>4</v>
      </c>
      <c r="AG348" s="5" t="s">
        <v>1080</v>
      </c>
      <c r="AU348" s="7"/>
    </row>
    <row r="349" spans="1:47" ht="38" thickBot="1" x14ac:dyDescent="0.6">
      <c r="A349" s="4">
        <v>45442.356527777774</v>
      </c>
      <c r="B349" s="5" t="s">
        <v>35</v>
      </c>
      <c r="C349" s="5" t="s">
        <v>117</v>
      </c>
      <c r="D349" s="5" t="s">
        <v>474</v>
      </c>
      <c r="E349" s="5" t="s">
        <v>154</v>
      </c>
      <c r="F349" s="5" t="s">
        <v>504</v>
      </c>
      <c r="G349" s="5" t="s">
        <v>504</v>
      </c>
      <c r="H349" s="5">
        <v>3</v>
      </c>
      <c r="I349" s="5">
        <v>5</v>
      </c>
      <c r="J349" s="5">
        <v>5</v>
      </c>
      <c r="K349" s="5">
        <v>5</v>
      </c>
      <c r="L349" s="5">
        <v>4</v>
      </c>
      <c r="M349" s="5">
        <v>5</v>
      </c>
      <c r="N349" s="5">
        <v>5</v>
      </c>
      <c r="O349" s="5">
        <v>5</v>
      </c>
      <c r="P349" s="5">
        <v>5</v>
      </c>
      <c r="Q349" s="5">
        <v>3</v>
      </c>
      <c r="R349" s="5">
        <v>4</v>
      </c>
      <c r="S349" s="5">
        <v>3</v>
      </c>
      <c r="T349" s="5">
        <v>3</v>
      </c>
      <c r="U349" s="5">
        <v>4</v>
      </c>
      <c r="V349" s="5"/>
      <c r="W349" s="5"/>
      <c r="X349" s="5" t="s">
        <v>40</v>
      </c>
      <c r="Y349" s="5"/>
      <c r="Z349" s="5"/>
      <c r="AA349" s="5" t="s">
        <v>711</v>
      </c>
      <c r="AB349" s="5">
        <v>3</v>
      </c>
      <c r="AC349" s="5" t="s">
        <v>812</v>
      </c>
      <c r="AD349" s="5" t="s">
        <v>1027</v>
      </c>
      <c r="AE349" s="5" t="s">
        <v>1059</v>
      </c>
      <c r="AF349" s="5">
        <v>5</v>
      </c>
      <c r="AG349" s="5" t="s">
        <v>1079</v>
      </c>
      <c r="AU349" s="7"/>
    </row>
    <row r="350" spans="1:47" ht="50.5" thickBot="1" x14ac:dyDescent="0.6">
      <c r="A350" s="4">
        <v>45442.412905092591</v>
      </c>
      <c r="B350" s="5" t="s">
        <v>35</v>
      </c>
      <c r="C350" s="5" t="s">
        <v>36</v>
      </c>
      <c r="D350" s="5" t="s">
        <v>157</v>
      </c>
      <c r="E350" s="5" t="s">
        <v>183</v>
      </c>
      <c r="F350" s="5" t="s">
        <v>360</v>
      </c>
      <c r="G350" s="5" t="s">
        <v>70</v>
      </c>
      <c r="H350" s="5">
        <v>4</v>
      </c>
      <c r="I350" s="5">
        <v>5</v>
      </c>
      <c r="J350" s="5">
        <v>4</v>
      </c>
      <c r="K350" s="5">
        <v>5</v>
      </c>
      <c r="L350" s="5">
        <v>4</v>
      </c>
      <c r="M350" s="5">
        <v>4</v>
      </c>
      <c r="N350" s="5">
        <v>4</v>
      </c>
      <c r="O350" s="5">
        <v>4</v>
      </c>
      <c r="P350" s="5">
        <v>3</v>
      </c>
      <c r="Q350" s="5">
        <v>3</v>
      </c>
      <c r="R350" s="5">
        <v>3</v>
      </c>
      <c r="S350" s="5">
        <v>3</v>
      </c>
      <c r="T350" s="5">
        <v>3</v>
      </c>
      <c r="U350" s="5">
        <v>3</v>
      </c>
      <c r="V350" s="5"/>
      <c r="W350" s="5" t="s">
        <v>74</v>
      </c>
      <c r="X350" s="5" t="s">
        <v>50</v>
      </c>
      <c r="Y350" s="5"/>
      <c r="Z350" s="5"/>
      <c r="AA350" s="5" t="s">
        <v>704</v>
      </c>
      <c r="AB350" s="5">
        <v>2</v>
      </c>
      <c r="AC350" s="5" t="s">
        <v>809</v>
      </c>
      <c r="AD350" s="5" t="s">
        <v>1019</v>
      </c>
      <c r="AE350" s="5" t="s">
        <v>1053</v>
      </c>
      <c r="AF350" s="5">
        <v>5</v>
      </c>
      <c r="AG350" s="5" t="s">
        <v>1064</v>
      </c>
      <c r="AU350" s="7"/>
    </row>
    <row r="351" spans="1:47" ht="100.5" thickBot="1" x14ac:dyDescent="0.6">
      <c r="A351" s="4">
        <v>45442.611631944441</v>
      </c>
      <c r="B351" s="5" t="s">
        <v>35</v>
      </c>
      <c r="C351" s="5" t="s">
        <v>36</v>
      </c>
      <c r="D351" s="5" t="s">
        <v>350</v>
      </c>
      <c r="E351" s="5" t="s">
        <v>506</v>
      </c>
      <c r="F351" s="5" t="s">
        <v>448</v>
      </c>
      <c r="G351" s="5" t="s">
        <v>448</v>
      </c>
      <c r="H351" s="5">
        <v>4</v>
      </c>
      <c r="I351" s="5">
        <v>4</v>
      </c>
      <c r="J351" s="5">
        <v>3</v>
      </c>
      <c r="K351" s="5">
        <v>5</v>
      </c>
      <c r="L351" s="5">
        <v>4</v>
      </c>
      <c r="M351" s="5">
        <v>4</v>
      </c>
      <c r="N351" s="5">
        <v>3</v>
      </c>
      <c r="O351" s="5">
        <v>4</v>
      </c>
      <c r="P351" s="5">
        <v>3</v>
      </c>
      <c r="Q351" s="5">
        <v>2</v>
      </c>
      <c r="R351" s="5">
        <v>4</v>
      </c>
      <c r="S351" s="5">
        <v>3</v>
      </c>
      <c r="T351" s="5">
        <v>3</v>
      </c>
      <c r="U351" s="5">
        <v>5</v>
      </c>
      <c r="V351" s="5"/>
      <c r="W351" s="5" t="s">
        <v>74</v>
      </c>
      <c r="X351" s="5" t="s">
        <v>50</v>
      </c>
      <c r="Y351" s="5"/>
      <c r="Z351" s="5"/>
      <c r="AA351" s="5" t="s">
        <v>726</v>
      </c>
      <c r="AB351" s="5">
        <v>3</v>
      </c>
      <c r="AC351" s="5" t="s">
        <v>851</v>
      </c>
      <c r="AD351" s="5" t="s">
        <v>1019</v>
      </c>
      <c r="AE351" s="5" t="s">
        <v>1052</v>
      </c>
      <c r="AF351" s="5">
        <v>5</v>
      </c>
      <c r="AG351" s="5" t="s">
        <v>1064</v>
      </c>
      <c r="AU351" s="7"/>
    </row>
    <row r="352" spans="1:47" ht="50.5" thickBot="1" x14ac:dyDescent="0.6">
      <c r="A352" s="4">
        <v>45442.642569444448</v>
      </c>
      <c r="B352" s="5" t="s">
        <v>35</v>
      </c>
      <c r="C352" s="5" t="s">
        <v>36</v>
      </c>
      <c r="D352" s="5" t="s">
        <v>507</v>
      </c>
      <c r="E352" s="5" t="s">
        <v>508</v>
      </c>
      <c r="F352" s="5" t="s">
        <v>70</v>
      </c>
      <c r="G352" s="5" t="s">
        <v>77</v>
      </c>
      <c r="H352" s="5">
        <v>4</v>
      </c>
      <c r="I352" s="5">
        <v>5</v>
      </c>
      <c r="J352" s="5">
        <v>4</v>
      </c>
      <c r="K352" s="5">
        <v>5</v>
      </c>
      <c r="L352" s="5">
        <v>3</v>
      </c>
      <c r="M352" s="5">
        <v>4</v>
      </c>
      <c r="N352" s="5">
        <v>4</v>
      </c>
      <c r="O352" s="5">
        <v>5</v>
      </c>
      <c r="P352" s="5">
        <v>3</v>
      </c>
      <c r="Q352" s="5">
        <v>3</v>
      </c>
      <c r="R352" s="5">
        <v>4</v>
      </c>
      <c r="S352" s="5">
        <v>4</v>
      </c>
      <c r="T352" s="5">
        <v>4</v>
      </c>
      <c r="U352" s="5">
        <v>4</v>
      </c>
      <c r="V352" s="5" t="s">
        <v>48</v>
      </c>
      <c r="W352" s="5" t="s">
        <v>49</v>
      </c>
      <c r="X352" s="5" t="s">
        <v>50</v>
      </c>
      <c r="Y352" s="5"/>
      <c r="Z352" s="5"/>
      <c r="AA352" s="5" t="s">
        <v>753</v>
      </c>
      <c r="AB352" s="5">
        <v>4</v>
      </c>
      <c r="AC352" s="5" t="s">
        <v>788</v>
      </c>
      <c r="AD352" s="5" t="s">
        <v>1019</v>
      </c>
      <c r="AE352" s="5" t="s">
        <v>1053</v>
      </c>
      <c r="AF352" s="5">
        <v>5</v>
      </c>
      <c r="AG352" s="5" t="s">
        <v>1064</v>
      </c>
      <c r="AU352" s="7"/>
    </row>
    <row r="353" spans="1:47" ht="63" thickBot="1" x14ac:dyDescent="0.6">
      <c r="A353" s="4">
        <v>45442.649016203701</v>
      </c>
      <c r="B353" s="5" t="s">
        <v>35</v>
      </c>
      <c r="C353" s="5" t="s">
        <v>83</v>
      </c>
      <c r="D353" s="5" t="s">
        <v>509</v>
      </c>
      <c r="E353" s="5" t="s">
        <v>485</v>
      </c>
      <c r="F353" s="5" t="s">
        <v>510</v>
      </c>
      <c r="G353" s="5" t="s">
        <v>510</v>
      </c>
      <c r="H353" s="5">
        <v>3</v>
      </c>
      <c r="I353" s="5">
        <v>4</v>
      </c>
      <c r="J353" s="5">
        <v>3</v>
      </c>
      <c r="K353" s="5">
        <v>4</v>
      </c>
      <c r="L353" s="5">
        <v>4</v>
      </c>
      <c r="M353" s="5">
        <v>4</v>
      </c>
      <c r="N353" s="5">
        <v>4</v>
      </c>
      <c r="O353" s="5">
        <v>4</v>
      </c>
      <c r="P353" s="5">
        <v>3</v>
      </c>
      <c r="Q353" s="5">
        <v>3</v>
      </c>
      <c r="R353" s="5">
        <v>4</v>
      </c>
      <c r="S353" s="5">
        <v>3</v>
      </c>
      <c r="T353" s="5">
        <v>2</v>
      </c>
      <c r="U353" s="5">
        <v>3</v>
      </c>
      <c r="V353" s="5"/>
      <c r="W353" s="5" t="s">
        <v>60</v>
      </c>
      <c r="X353" s="5" t="s">
        <v>59</v>
      </c>
      <c r="Y353" s="5"/>
      <c r="Z353" s="5"/>
      <c r="AA353" s="5" t="s">
        <v>711</v>
      </c>
      <c r="AB353" s="5">
        <v>3</v>
      </c>
      <c r="AC353" s="5" t="s">
        <v>809</v>
      </c>
      <c r="AD353" s="5" t="s">
        <v>1019</v>
      </c>
      <c r="AE353" s="5" t="s">
        <v>1052</v>
      </c>
      <c r="AF353" s="5">
        <v>4</v>
      </c>
      <c r="AG353" s="5" t="s">
        <v>1064</v>
      </c>
      <c r="AU353" s="7"/>
    </row>
    <row r="354" spans="1:47" ht="50.5" thickBot="1" x14ac:dyDescent="0.6">
      <c r="A354" s="4">
        <v>45442.649363425924</v>
      </c>
      <c r="B354" s="5" t="s">
        <v>35</v>
      </c>
      <c r="C354" s="5" t="s">
        <v>36</v>
      </c>
      <c r="D354" s="5" t="s">
        <v>511</v>
      </c>
      <c r="E354" s="5" t="s">
        <v>512</v>
      </c>
      <c r="F354" s="5" t="s">
        <v>70</v>
      </c>
      <c r="G354" s="5" t="s">
        <v>58</v>
      </c>
      <c r="H354" s="5">
        <v>5</v>
      </c>
      <c r="I354" s="5">
        <v>4</v>
      </c>
      <c r="J354" s="5">
        <v>4</v>
      </c>
      <c r="K354" s="5">
        <v>3</v>
      </c>
      <c r="L354" s="5">
        <v>5</v>
      </c>
      <c r="M354" s="5">
        <v>5</v>
      </c>
      <c r="N354" s="5">
        <v>5</v>
      </c>
      <c r="O354" s="5">
        <v>5</v>
      </c>
      <c r="P354" s="5">
        <v>5</v>
      </c>
      <c r="Q354" s="5">
        <v>4</v>
      </c>
      <c r="R354" s="5">
        <v>4</v>
      </c>
      <c r="S354" s="5">
        <v>4</v>
      </c>
      <c r="T354" s="5">
        <v>4</v>
      </c>
      <c r="U354" s="5">
        <v>4</v>
      </c>
      <c r="V354" s="5"/>
      <c r="W354" s="5" t="s">
        <v>50</v>
      </c>
      <c r="X354" s="5" t="s">
        <v>74</v>
      </c>
      <c r="Y354" s="5"/>
      <c r="Z354" s="5"/>
      <c r="AA354" s="5" t="s">
        <v>725</v>
      </c>
      <c r="AB354" s="5">
        <v>3</v>
      </c>
      <c r="AC354" s="5" t="s">
        <v>904</v>
      </c>
      <c r="AD354" s="5" t="s">
        <v>1020</v>
      </c>
      <c r="AE354" s="5" t="s">
        <v>1051</v>
      </c>
      <c r="AF354" s="5">
        <v>5</v>
      </c>
      <c r="AG354" s="5" t="s">
        <v>1080</v>
      </c>
      <c r="AU354" s="7"/>
    </row>
    <row r="355" spans="1:47" ht="63" thickBot="1" x14ac:dyDescent="0.6">
      <c r="A355" s="4">
        <v>45442.652731481481</v>
      </c>
      <c r="B355" s="5" t="s">
        <v>35</v>
      </c>
      <c r="C355" s="5" t="s">
        <v>36</v>
      </c>
      <c r="D355" s="5" t="s">
        <v>513</v>
      </c>
      <c r="E355" s="5" t="s">
        <v>514</v>
      </c>
      <c r="F355" s="5" t="s">
        <v>43</v>
      </c>
      <c r="G355" s="5" t="s">
        <v>515</v>
      </c>
      <c r="H355" s="5">
        <v>4</v>
      </c>
      <c r="I355" s="5">
        <v>4</v>
      </c>
      <c r="J355" s="5">
        <v>3</v>
      </c>
      <c r="K355" s="5">
        <v>3</v>
      </c>
      <c r="L355" s="5">
        <v>4</v>
      </c>
      <c r="M355" s="5">
        <v>4</v>
      </c>
      <c r="N355" s="5">
        <v>4</v>
      </c>
      <c r="O355" s="5">
        <v>2</v>
      </c>
      <c r="P355" s="5">
        <v>3</v>
      </c>
      <c r="Q355" s="5">
        <v>4</v>
      </c>
      <c r="R355" s="5">
        <v>4</v>
      </c>
      <c r="S355" s="5">
        <v>3</v>
      </c>
      <c r="T355" s="5">
        <v>1</v>
      </c>
      <c r="U355" s="5">
        <v>3</v>
      </c>
      <c r="V355" s="5" t="s">
        <v>74</v>
      </c>
      <c r="W355" s="5"/>
      <c r="X355" s="5" t="s">
        <v>50</v>
      </c>
      <c r="Y355" s="5"/>
      <c r="Z355" s="5"/>
      <c r="AA355" s="5" t="s">
        <v>704</v>
      </c>
      <c r="AB355" s="5">
        <v>2</v>
      </c>
      <c r="AC355" s="5" t="s">
        <v>837</v>
      </c>
      <c r="AD355" s="5" t="s">
        <v>1019</v>
      </c>
      <c r="AE355" s="5" t="s">
        <v>1053</v>
      </c>
      <c r="AF355" s="5">
        <v>4</v>
      </c>
      <c r="AG355" s="5" t="s">
        <v>1064</v>
      </c>
      <c r="AU355" s="7"/>
    </row>
    <row r="356" spans="1:47" ht="25.5" thickBot="1" x14ac:dyDescent="0.6">
      <c r="A356" s="4">
        <v>45442.676817129628</v>
      </c>
      <c r="B356" s="5" t="s">
        <v>35</v>
      </c>
      <c r="C356" s="5" t="s">
        <v>36</v>
      </c>
      <c r="D356" s="5" t="s">
        <v>516</v>
      </c>
      <c r="E356" s="5" t="s">
        <v>123</v>
      </c>
      <c r="F356" s="5" t="s">
        <v>179</v>
      </c>
      <c r="G356" s="5" t="s">
        <v>179</v>
      </c>
      <c r="H356" s="5">
        <v>5</v>
      </c>
      <c r="I356" s="5">
        <v>4</v>
      </c>
      <c r="J356" s="5">
        <v>3</v>
      </c>
      <c r="K356" s="5">
        <v>4</v>
      </c>
      <c r="L356" s="5">
        <v>4</v>
      </c>
      <c r="M356" s="5">
        <v>3</v>
      </c>
      <c r="N356" s="5">
        <v>3</v>
      </c>
      <c r="O356" s="5">
        <v>4</v>
      </c>
      <c r="P356" s="5">
        <v>4</v>
      </c>
      <c r="Q356" s="5">
        <v>4</v>
      </c>
      <c r="R356" s="5">
        <v>3</v>
      </c>
      <c r="S356" s="5">
        <v>3</v>
      </c>
      <c r="T356" s="5">
        <v>3</v>
      </c>
      <c r="U356" s="5">
        <v>3</v>
      </c>
      <c r="V356" s="5"/>
      <c r="W356" s="5" t="s">
        <v>60</v>
      </c>
      <c r="X356" s="5"/>
      <c r="Y356" s="5" t="s">
        <v>50</v>
      </c>
      <c r="Z356" s="5" t="s">
        <v>63</v>
      </c>
      <c r="AA356" s="5" t="s">
        <v>723</v>
      </c>
      <c r="AB356" s="5">
        <v>3</v>
      </c>
      <c r="AC356" s="5" t="s">
        <v>809</v>
      </c>
      <c r="AD356" s="5" t="s">
        <v>1022</v>
      </c>
      <c r="AE356" s="5" t="s">
        <v>1051</v>
      </c>
      <c r="AF356" s="5">
        <v>5</v>
      </c>
      <c r="AG356" s="5" t="s">
        <v>1071</v>
      </c>
      <c r="AU356" s="7"/>
    </row>
    <row r="357" spans="1:47" ht="75.5" thickBot="1" x14ac:dyDescent="0.6">
      <c r="A357" s="4">
        <v>45442.679513888892</v>
      </c>
      <c r="B357" s="5" t="s">
        <v>35</v>
      </c>
      <c r="C357" s="5" t="s">
        <v>36</v>
      </c>
      <c r="D357" s="5" t="s">
        <v>517</v>
      </c>
      <c r="E357" s="5" t="s">
        <v>218</v>
      </c>
      <c r="F357" s="5" t="s">
        <v>89</v>
      </c>
      <c r="G357" s="5" t="s">
        <v>349</v>
      </c>
      <c r="H357" s="5">
        <v>5</v>
      </c>
      <c r="I357" s="5">
        <v>3</v>
      </c>
      <c r="J357" s="5">
        <v>4</v>
      </c>
      <c r="K357" s="5">
        <v>3</v>
      </c>
      <c r="L357" s="5">
        <v>4</v>
      </c>
      <c r="M357" s="5">
        <v>4</v>
      </c>
      <c r="N357" s="5">
        <v>3</v>
      </c>
      <c r="O357" s="5">
        <v>3</v>
      </c>
      <c r="P357" s="5">
        <v>3</v>
      </c>
      <c r="Q357" s="5">
        <v>3</v>
      </c>
      <c r="R357" s="5">
        <v>3</v>
      </c>
      <c r="S357" s="5">
        <v>3</v>
      </c>
      <c r="T357" s="5">
        <v>3</v>
      </c>
      <c r="U357" s="5">
        <v>3</v>
      </c>
      <c r="V357" s="5"/>
      <c r="W357" s="5" t="s">
        <v>60</v>
      </c>
      <c r="X357" s="5"/>
      <c r="Y357" s="5"/>
      <c r="Z357" s="5" t="s">
        <v>59</v>
      </c>
      <c r="AA357" s="5" t="s">
        <v>724</v>
      </c>
      <c r="AB357" s="5">
        <v>2</v>
      </c>
      <c r="AC357" s="5" t="s">
        <v>905</v>
      </c>
      <c r="AD357" s="5" t="s">
        <v>1042</v>
      </c>
      <c r="AE357" s="5" t="s">
        <v>1051</v>
      </c>
      <c r="AF357" s="5">
        <v>5</v>
      </c>
      <c r="AG357" s="5" t="s">
        <v>1080</v>
      </c>
      <c r="AU357" s="7"/>
    </row>
    <row r="358" spans="1:47" ht="50.5" thickBot="1" x14ac:dyDescent="0.6">
      <c r="A358" s="4">
        <v>45442.697233796294</v>
      </c>
      <c r="B358" s="5" t="s">
        <v>35</v>
      </c>
      <c r="C358" s="5" t="s">
        <v>36</v>
      </c>
      <c r="D358" s="5" t="s">
        <v>518</v>
      </c>
      <c r="E358" s="5" t="s">
        <v>228</v>
      </c>
      <c r="F358" s="5" t="s">
        <v>58</v>
      </c>
      <c r="G358" s="5" t="s">
        <v>335</v>
      </c>
      <c r="H358" s="5">
        <v>4</v>
      </c>
      <c r="I358" s="5">
        <v>3</v>
      </c>
      <c r="J358" s="5">
        <v>3</v>
      </c>
      <c r="K358" s="5">
        <v>3</v>
      </c>
      <c r="L358" s="5">
        <v>4</v>
      </c>
      <c r="M358" s="5">
        <v>3</v>
      </c>
      <c r="N358" s="5">
        <v>3</v>
      </c>
      <c r="O358" s="5">
        <v>3</v>
      </c>
      <c r="P358" s="5">
        <v>3</v>
      </c>
      <c r="Q358" s="5">
        <v>3</v>
      </c>
      <c r="R358" s="5">
        <v>3</v>
      </c>
      <c r="S358" s="5">
        <v>3</v>
      </c>
      <c r="T358" s="5">
        <v>3</v>
      </c>
      <c r="U358" s="5">
        <v>3</v>
      </c>
      <c r="V358" s="5"/>
      <c r="W358" s="5"/>
      <c r="X358" s="5"/>
      <c r="Y358" s="5"/>
      <c r="Z358" s="5"/>
      <c r="AA358" s="5" t="s">
        <v>711</v>
      </c>
      <c r="AB358" s="5">
        <v>3</v>
      </c>
      <c r="AC358" s="5" t="s">
        <v>906</v>
      </c>
      <c r="AD358" s="5" t="s">
        <v>1024</v>
      </c>
      <c r="AE358" s="5" t="s">
        <v>1051</v>
      </c>
      <c r="AF358" s="5">
        <v>4</v>
      </c>
      <c r="AG358" s="5" t="s">
        <v>1068</v>
      </c>
      <c r="AU358" s="7"/>
    </row>
    <row r="359" spans="1:47" ht="25.5" thickBot="1" x14ac:dyDescent="0.6">
      <c r="A359" s="4">
        <v>45442.718240740738</v>
      </c>
      <c r="B359" s="5" t="s">
        <v>35</v>
      </c>
      <c r="C359" s="5" t="s">
        <v>36</v>
      </c>
      <c r="D359" s="5" t="s">
        <v>103</v>
      </c>
      <c r="E359" s="5" t="s">
        <v>103</v>
      </c>
      <c r="F359" s="5" t="s">
        <v>249</v>
      </c>
      <c r="G359" s="5" t="s">
        <v>58</v>
      </c>
      <c r="H359" s="5">
        <v>4</v>
      </c>
      <c r="I359" s="5">
        <v>4</v>
      </c>
      <c r="J359" s="5">
        <v>2</v>
      </c>
      <c r="K359" s="5">
        <v>2</v>
      </c>
      <c r="L359" s="5">
        <v>3</v>
      </c>
      <c r="M359" s="5">
        <v>3</v>
      </c>
      <c r="N359" s="5">
        <v>3</v>
      </c>
      <c r="O359" s="5">
        <v>3</v>
      </c>
      <c r="P359" s="5">
        <v>2</v>
      </c>
      <c r="Q359" s="5">
        <v>2</v>
      </c>
      <c r="R359" s="5">
        <v>2</v>
      </c>
      <c r="S359" s="5">
        <v>3</v>
      </c>
      <c r="T359" s="5">
        <v>3</v>
      </c>
      <c r="U359" s="5">
        <v>4</v>
      </c>
      <c r="V359" s="5"/>
      <c r="W359" s="5" t="s">
        <v>50</v>
      </c>
      <c r="X359" s="5"/>
      <c r="Y359" s="5" t="s">
        <v>74</v>
      </c>
      <c r="Z359" s="5"/>
      <c r="AA359" s="5" t="s">
        <v>726</v>
      </c>
      <c r="AB359" s="5">
        <v>2</v>
      </c>
      <c r="AC359" s="5" t="s">
        <v>907</v>
      </c>
      <c r="AD359" s="5" t="s">
        <v>1022</v>
      </c>
      <c r="AE359" s="5" t="s">
        <v>1051</v>
      </c>
      <c r="AF359" s="5">
        <v>3</v>
      </c>
      <c r="AG359" s="5" t="s">
        <v>1071</v>
      </c>
      <c r="AU359" s="7"/>
    </row>
    <row r="360" spans="1:47" ht="75.5" thickBot="1" x14ac:dyDescent="0.6">
      <c r="A360" s="4">
        <v>45442.731678240743</v>
      </c>
      <c r="B360" s="5" t="s">
        <v>35</v>
      </c>
      <c r="C360" s="5" t="s">
        <v>36</v>
      </c>
      <c r="D360" s="5" t="s">
        <v>519</v>
      </c>
      <c r="E360" s="5" t="s">
        <v>520</v>
      </c>
      <c r="F360" s="5" t="s">
        <v>273</v>
      </c>
      <c r="G360" s="5" t="s">
        <v>273</v>
      </c>
      <c r="H360" s="5">
        <v>5</v>
      </c>
      <c r="I360" s="5">
        <v>5</v>
      </c>
      <c r="J360" s="5">
        <v>5</v>
      </c>
      <c r="K360" s="5">
        <v>4</v>
      </c>
      <c r="L360" s="5">
        <v>3</v>
      </c>
      <c r="M360" s="5">
        <v>4</v>
      </c>
      <c r="N360" s="5">
        <v>3</v>
      </c>
      <c r="O360" s="5">
        <v>4</v>
      </c>
      <c r="P360" s="5">
        <v>3</v>
      </c>
      <c r="Q360" s="5">
        <v>2</v>
      </c>
      <c r="R360" s="5">
        <v>2</v>
      </c>
      <c r="S360" s="5">
        <v>2</v>
      </c>
      <c r="T360" s="5">
        <v>2</v>
      </c>
      <c r="U360" s="5">
        <v>3</v>
      </c>
      <c r="V360" s="5" t="s">
        <v>49</v>
      </c>
      <c r="W360" s="5"/>
      <c r="X360" s="5" t="s">
        <v>95</v>
      </c>
      <c r="Y360" s="5"/>
      <c r="Z360" s="5"/>
      <c r="AA360" s="5" t="s">
        <v>721</v>
      </c>
      <c r="AB360" s="5">
        <v>3</v>
      </c>
      <c r="AC360" s="5" t="s">
        <v>830</v>
      </c>
      <c r="AD360" s="5" t="s">
        <v>1019</v>
      </c>
      <c r="AE360" s="5" t="s">
        <v>1052</v>
      </c>
      <c r="AF360" s="5">
        <v>4</v>
      </c>
      <c r="AG360" s="5" t="s">
        <v>1064</v>
      </c>
      <c r="AU360" s="7"/>
    </row>
    <row r="361" spans="1:47" ht="75.5" thickBot="1" x14ac:dyDescent="0.6">
      <c r="A361" s="4">
        <v>45443.486932870372</v>
      </c>
      <c r="B361" s="5" t="s">
        <v>35</v>
      </c>
      <c r="C361" s="5" t="s">
        <v>36</v>
      </c>
      <c r="D361" s="5" t="s">
        <v>521</v>
      </c>
      <c r="E361" s="5" t="s">
        <v>522</v>
      </c>
      <c r="F361" s="5" t="s">
        <v>523</v>
      </c>
      <c r="G361" s="5" t="s">
        <v>54</v>
      </c>
      <c r="H361" s="5">
        <v>4</v>
      </c>
      <c r="I361" s="5">
        <v>4</v>
      </c>
      <c r="J361" s="5">
        <v>3</v>
      </c>
      <c r="K361" s="5">
        <v>4</v>
      </c>
      <c r="L361" s="5">
        <v>3</v>
      </c>
      <c r="M361" s="5">
        <v>3</v>
      </c>
      <c r="N361" s="5">
        <v>3</v>
      </c>
      <c r="O361" s="5">
        <v>3</v>
      </c>
      <c r="P361" s="5">
        <v>3</v>
      </c>
      <c r="Q361" s="5">
        <v>3</v>
      </c>
      <c r="R361" s="5">
        <v>4</v>
      </c>
      <c r="S361" s="5">
        <v>3</v>
      </c>
      <c r="T361" s="5">
        <v>2</v>
      </c>
      <c r="U361" s="5">
        <v>2</v>
      </c>
      <c r="V361" s="5"/>
      <c r="W361" s="5" t="s">
        <v>63</v>
      </c>
      <c r="X361" s="5" t="s">
        <v>50</v>
      </c>
      <c r="Y361" s="5" t="s">
        <v>60</v>
      </c>
      <c r="Z361" s="5"/>
      <c r="AA361" s="5" t="s">
        <v>702</v>
      </c>
      <c r="AB361" s="5">
        <v>2</v>
      </c>
      <c r="AC361" s="5" t="s">
        <v>908</v>
      </c>
      <c r="AD361" s="5" t="s">
        <v>1019</v>
      </c>
      <c r="AE361" s="5" t="s">
        <v>1053</v>
      </c>
      <c r="AF361" s="5">
        <v>4</v>
      </c>
      <c r="AG361" s="5" t="s">
        <v>1064</v>
      </c>
      <c r="AU361" s="7"/>
    </row>
    <row r="362" spans="1:47" ht="75.5" thickBot="1" x14ac:dyDescent="0.6">
      <c r="A362" s="4">
        <v>45443.505590277775</v>
      </c>
      <c r="B362" s="5" t="s">
        <v>35</v>
      </c>
      <c r="C362" s="5" t="s">
        <v>36</v>
      </c>
      <c r="D362" s="5" t="s">
        <v>475</v>
      </c>
      <c r="E362" s="5" t="s">
        <v>524</v>
      </c>
      <c r="F362" s="5" t="s">
        <v>525</v>
      </c>
      <c r="G362" s="5" t="s">
        <v>58</v>
      </c>
      <c r="H362" s="5">
        <v>5</v>
      </c>
      <c r="I362" s="5">
        <v>5</v>
      </c>
      <c r="J362" s="5">
        <v>5</v>
      </c>
      <c r="K362" s="5">
        <v>5</v>
      </c>
      <c r="L362" s="5">
        <v>5</v>
      </c>
      <c r="M362" s="5">
        <v>5</v>
      </c>
      <c r="N362" s="5">
        <v>5</v>
      </c>
      <c r="O362" s="5">
        <v>5</v>
      </c>
      <c r="P362" s="5">
        <v>5</v>
      </c>
      <c r="Q362" s="5">
        <v>5</v>
      </c>
      <c r="R362" s="5">
        <v>5</v>
      </c>
      <c r="S362" s="5">
        <v>5</v>
      </c>
      <c r="T362" s="5">
        <v>4</v>
      </c>
      <c r="U362" s="5">
        <v>5</v>
      </c>
      <c r="V362" s="5"/>
      <c r="W362" s="5" t="s">
        <v>82</v>
      </c>
      <c r="X362" s="5" t="s">
        <v>50</v>
      </c>
      <c r="Y362" s="5" t="s">
        <v>81</v>
      </c>
      <c r="Z362" s="5"/>
      <c r="AA362" s="5" t="s">
        <v>704</v>
      </c>
      <c r="AB362" s="5">
        <v>4</v>
      </c>
      <c r="AC362" s="5" t="s">
        <v>909</v>
      </c>
      <c r="AD362" s="5" t="s">
        <v>1019</v>
      </c>
      <c r="AE362" s="5" t="s">
        <v>1052</v>
      </c>
      <c r="AF362" s="5">
        <v>5</v>
      </c>
      <c r="AG362" s="5" t="s">
        <v>1102</v>
      </c>
      <c r="AU362" s="7"/>
    </row>
    <row r="363" spans="1:47" ht="25.5" thickBot="1" x14ac:dyDescent="0.6">
      <c r="A363" s="4">
        <v>45443.514317129629</v>
      </c>
      <c r="B363" s="5" t="s">
        <v>35</v>
      </c>
      <c r="C363" s="5" t="s">
        <v>36</v>
      </c>
      <c r="D363" s="5" t="s">
        <v>103</v>
      </c>
      <c r="E363" s="5" t="s">
        <v>103</v>
      </c>
      <c r="F363" s="5" t="s">
        <v>53</v>
      </c>
      <c r="G363" s="5" t="s">
        <v>58</v>
      </c>
      <c r="H363" s="5">
        <v>4</v>
      </c>
      <c r="I363" s="5">
        <v>4</v>
      </c>
      <c r="J363" s="5">
        <v>4</v>
      </c>
      <c r="K363" s="5">
        <v>3</v>
      </c>
      <c r="L363" s="5">
        <v>5</v>
      </c>
      <c r="M363" s="5">
        <v>5</v>
      </c>
      <c r="N363" s="5">
        <v>5</v>
      </c>
      <c r="O363" s="5">
        <v>5</v>
      </c>
      <c r="P363" s="5">
        <v>5</v>
      </c>
      <c r="Q363" s="5">
        <v>5</v>
      </c>
      <c r="R363" s="5">
        <v>4</v>
      </c>
      <c r="S363" s="5">
        <v>4</v>
      </c>
      <c r="T363" s="5">
        <v>4</v>
      </c>
      <c r="U363" s="5">
        <v>4</v>
      </c>
      <c r="V363" s="5"/>
      <c r="W363" s="5"/>
      <c r="X363" s="5"/>
      <c r="Y363" s="5"/>
      <c r="Z363" s="5"/>
      <c r="AA363" s="5" t="s">
        <v>707</v>
      </c>
      <c r="AB363" s="5">
        <v>2</v>
      </c>
      <c r="AC363" s="5" t="s">
        <v>910</v>
      </c>
      <c r="AD363" s="5" t="s">
        <v>1022</v>
      </c>
      <c r="AE363" s="5" t="s">
        <v>1051</v>
      </c>
      <c r="AF363" s="5">
        <v>4</v>
      </c>
      <c r="AG363" s="5" t="s">
        <v>1078</v>
      </c>
      <c r="AU363" s="7"/>
    </row>
    <row r="364" spans="1:47" ht="75.5" thickBot="1" x14ac:dyDescent="0.6">
      <c r="A364" s="4">
        <v>45443.516574074078</v>
      </c>
      <c r="B364" s="5" t="s">
        <v>35</v>
      </c>
      <c r="C364" s="5" t="s">
        <v>36</v>
      </c>
      <c r="D364" s="5" t="s">
        <v>526</v>
      </c>
      <c r="E364" s="5" t="s">
        <v>527</v>
      </c>
      <c r="F364" s="5" t="s">
        <v>58</v>
      </c>
      <c r="G364" s="5" t="s">
        <v>528</v>
      </c>
      <c r="H364" s="5">
        <v>5</v>
      </c>
      <c r="I364" s="5">
        <v>5</v>
      </c>
      <c r="J364" s="5">
        <v>5</v>
      </c>
      <c r="K364" s="5">
        <v>5</v>
      </c>
      <c r="L364" s="5">
        <v>5</v>
      </c>
      <c r="M364" s="5">
        <v>5</v>
      </c>
      <c r="N364" s="5">
        <v>5</v>
      </c>
      <c r="O364" s="5">
        <v>5</v>
      </c>
      <c r="P364" s="5">
        <v>5</v>
      </c>
      <c r="Q364" s="5">
        <v>5</v>
      </c>
      <c r="R364" s="5">
        <v>5</v>
      </c>
      <c r="S364" s="5">
        <v>5</v>
      </c>
      <c r="T364" s="5">
        <v>5</v>
      </c>
      <c r="U364" s="5">
        <v>5</v>
      </c>
      <c r="V364" s="5"/>
      <c r="W364" s="5" t="s">
        <v>60</v>
      </c>
      <c r="X364" s="5" t="s">
        <v>59</v>
      </c>
      <c r="Y364" s="5"/>
      <c r="Z364" s="5"/>
      <c r="AA364" s="5" t="s">
        <v>702</v>
      </c>
      <c r="AB364" s="5">
        <v>4</v>
      </c>
      <c r="AC364" s="5" t="s">
        <v>781</v>
      </c>
      <c r="AD364" s="5" t="s">
        <v>1019</v>
      </c>
      <c r="AE364" s="5" t="s">
        <v>1052</v>
      </c>
      <c r="AF364" s="5">
        <v>5</v>
      </c>
      <c r="AG364" s="5" t="s">
        <v>1064</v>
      </c>
      <c r="AU364" s="7"/>
    </row>
    <row r="365" spans="1:47" ht="63" thickBot="1" x14ac:dyDescent="0.6">
      <c r="A365" s="4">
        <v>45443.516840277778</v>
      </c>
      <c r="B365" s="5" t="s">
        <v>35</v>
      </c>
      <c r="C365" s="5" t="s">
        <v>36</v>
      </c>
      <c r="D365" s="5" t="s">
        <v>529</v>
      </c>
      <c r="E365" s="5" t="s">
        <v>530</v>
      </c>
      <c r="F365" s="5" t="s">
        <v>531</v>
      </c>
      <c r="G365" s="5" t="s">
        <v>202</v>
      </c>
      <c r="H365" s="5">
        <v>5</v>
      </c>
      <c r="I365" s="5">
        <v>5</v>
      </c>
      <c r="J365" s="5">
        <v>3</v>
      </c>
      <c r="K365" s="5">
        <v>5</v>
      </c>
      <c r="L365" s="5">
        <v>5</v>
      </c>
      <c r="M365" s="5">
        <v>5</v>
      </c>
      <c r="N365" s="5">
        <v>5</v>
      </c>
      <c r="O365" s="5">
        <v>4</v>
      </c>
      <c r="P365" s="5">
        <v>2</v>
      </c>
      <c r="Q365" s="5">
        <v>3</v>
      </c>
      <c r="R365" s="5">
        <v>3</v>
      </c>
      <c r="S365" s="5">
        <v>3</v>
      </c>
      <c r="T365" s="5">
        <v>2</v>
      </c>
      <c r="U365" s="5">
        <v>3</v>
      </c>
      <c r="V365" s="5" t="s">
        <v>60</v>
      </c>
      <c r="W365" s="5" t="s">
        <v>63</v>
      </c>
      <c r="X365" s="5" t="s">
        <v>50</v>
      </c>
      <c r="Y365" s="5"/>
      <c r="Z365" s="5"/>
      <c r="AA365" s="5" t="s">
        <v>704</v>
      </c>
      <c r="AB365" s="5">
        <v>3</v>
      </c>
      <c r="AC365" s="5" t="s">
        <v>780</v>
      </c>
      <c r="AD365" s="5" t="s">
        <v>1019</v>
      </c>
      <c r="AE365" s="5" t="s">
        <v>1053</v>
      </c>
      <c r="AF365" s="5">
        <v>4</v>
      </c>
      <c r="AG365" s="5" t="s">
        <v>1064</v>
      </c>
      <c r="AU365" s="7"/>
    </row>
    <row r="366" spans="1:47" ht="50.5" thickBot="1" x14ac:dyDescent="0.6">
      <c r="A366" s="4">
        <v>45443.51939814815</v>
      </c>
      <c r="B366" s="5" t="s">
        <v>35</v>
      </c>
      <c r="C366" s="5" t="s">
        <v>36</v>
      </c>
      <c r="D366" s="5" t="s">
        <v>532</v>
      </c>
      <c r="E366" s="5" t="s">
        <v>267</v>
      </c>
      <c r="F366" s="5" t="s">
        <v>53</v>
      </c>
      <c r="G366" s="5" t="s">
        <v>53</v>
      </c>
      <c r="H366" s="5">
        <v>5</v>
      </c>
      <c r="I366" s="5">
        <v>4</v>
      </c>
      <c r="J366" s="5">
        <v>4</v>
      </c>
      <c r="K366" s="5">
        <v>2</v>
      </c>
      <c r="L366" s="5">
        <v>4</v>
      </c>
      <c r="M366" s="5">
        <v>3</v>
      </c>
      <c r="N366" s="5">
        <v>2</v>
      </c>
      <c r="O366" s="5">
        <v>2</v>
      </c>
      <c r="P366" s="5">
        <v>2</v>
      </c>
      <c r="Q366" s="5">
        <v>2</v>
      </c>
      <c r="R366" s="5">
        <v>2</v>
      </c>
      <c r="S366" s="5">
        <v>2</v>
      </c>
      <c r="T366" s="5">
        <v>2</v>
      </c>
      <c r="U366" s="5">
        <v>2</v>
      </c>
      <c r="V366" s="5"/>
      <c r="W366" s="5"/>
      <c r="X366" s="5" t="s">
        <v>40</v>
      </c>
      <c r="Y366" s="5"/>
      <c r="Z366" s="5"/>
      <c r="AA366" s="5" t="s">
        <v>711</v>
      </c>
      <c r="AB366" s="5">
        <v>1</v>
      </c>
      <c r="AC366" s="5" t="s">
        <v>907</v>
      </c>
      <c r="AD366" s="5" t="s">
        <v>1022</v>
      </c>
      <c r="AE366" s="5" t="s">
        <v>1051</v>
      </c>
      <c r="AF366" s="5">
        <v>5</v>
      </c>
      <c r="AG366" s="5" t="s">
        <v>1068</v>
      </c>
      <c r="AU366" s="7"/>
    </row>
    <row r="367" spans="1:47" ht="63" thickBot="1" x14ac:dyDescent="0.6">
      <c r="A367" s="4">
        <v>45443.523599537039</v>
      </c>
      <c r="B367" s="5" t="s">
        <v>35</v>
      </c>
      <c r="C367" s="5" t="s">
        <v>36</v>
      </c>
      <c r="D367" s="5" t="s">
        <v>533</v>
      </c>
      <c r="E367" s="5" t="s">
        <v>534</v>
      </c>
      <c r="F367" s="5" t="s">
        <v>70</v>
      </c>
      <c r="G367" s="5" t="s">
        <v>70</v>
      </c>
      <c r="H367" s="5">
        <v>5</v>
      </c>
      <c r="I367" s="5">
        <v>5</v>
      </c>
      <c r="J367" s="5">
        <v>5</v>
      </c>
      <c r="K367" s="5">
        <v>5</v>
      </c>
      <c r="L367" s="5">
        <v>4</v>
      </c>
      <c r="M367" s="5">
        <v>4</v>
      </c>
      <c r="N367" s="5">
        <v>4</v>
      </c>
      <c r="O367" s="5">
        <v>4</v>
      </c>
      <c r="P367" s="5">
        <v>3</v>
      </c>
      <c r="Q367" s="5">
        <v>3</v>
      </c>
      <c r="R367" s="5">
        <v>4</v>
      </c>
      <c r="S367" s="5">
        <v>3</v>
      </c>
      <c r="T367" s="5">
        <v>2</v>
      </c>
      <c r="U367" s="5">
        <v>4</v>
      </c>
      <c r="V367" s="5" t="s">
        <v>81</v>
      </c>
      <c r="W367" s="5" t="s">
        <v>95</v>
      </c>
      <c r="X367" s="5" t="s">
        <v>63</v>
      </c>
      <c r="Y367" s="5"/>
      <c r="Z367" s="5"/>
      <c r="AA367" s="5" t="s">
        <v>712</v>
      </c>
      <c r="AB367" s="5">
        <v>3</v>
      </c>
      <c r="AC367" s="5" t="s">
        <v>813</v>
      </c>
      <c r="AD367" s="5" t="s">
        <v>1019</v>
      </c>
      <c r="AE367" s="5" t="s">
        <v>1052</v>
      </c>
      <c r="AF367" s="5">
        <v>4</v>
      </c>
      <c r="AG367" s="5" t="s">
        <v>1064</v>
      </c>
      <c r="AU367" s="7"/>
    </row>
    <row r="368" spans="1:47" ht="25.5" thickBot="1" x14ac:dyDescent="0.6">
      <c r="A368" s="4">
        <v>45443.523599537039</v>
      </c>
      <c r="B368" s="5" t="s">
        <v>35</v>
      </c>
      <c r="C368" s="5" t="s">
        <v>36</v>
      </c>
      <c r="D368" s="5" t="s">
        <v>230</v>
      </c>
      <c r="E368" s="5" t="s">
        <v>228</v>
      </c>
      <c r="F368" s="5" t="s">
        <v>58</v>
      </c>
      <c r="G368" s="5" t="s">
        <v>58</v>
      </c>
      <c r="H368" s="5">
        <v>4</v>
      </c>
      <c r="I368" s="5">
        <v>4</v>
      </c>
      <c r="J368" s="5">
        <v>4</v>
      </c>
      <c r="K368" s="5">
        <v>3</v>
      </c>
      <c r="L368" s="5">
        <v>4</v>
      </c>
      <c r="M368" s="5">
        <v>4</v>
      </c>
      <c r="N368" s="5">
        <v>4</v>
      </c>
      <c r="O368" s="5">
        <v>3</v>
      </c>
      <c r="P368" s="5">
        <v>3</v>
      </c>
      <c r="Q368" s="5">
        <v>3</v>
      </c>
      <c r="R368" s="5">
        <v>4</v>
      </c>
      <c r="S368" s="5">
        <v>4</v>
      </c>
      <c r="T368" s="5">
        <v>3</v>
      </c>
      <c r="U368" s="5">
        <v>3</v>
      </c>
      <c r="V368" s="5"/>
      <c r="W368" s="5" t="s">
        <v>74</v>
      </c>
      <c r="X368" s="5" t="s">
        <v>50</v>
      </c>
      <c r="Y368" s="5"/>
      <c r="Z368" s="5"/>
      <c r="AA368" s="5" t="s">
        <v>711</v>
      </c>
      <c r="AB368" s="5">
        <v>3</v>
      </c>
      <c r="AC368" s="5"/>
      <c r="AD368" s="5" t="s">
        <v>1023</v>
      </c>
      <c r="AE368" s="5" t="s">
        <v>1051</v>
      </c>
      <c r="AF368" s="5">
        <v>4</v>
      </c>
      <c r="AG368" s="5" t="s">
        <v>1079</v>
      </c>
      <c r="AU368" s="7"/>
    </row>
    <row r="369" spans="1:47" ht="75.5" thickBot="1" x14ac:dyDescent="0.6">
      <c r="A369" s="4">
        <v>45443.534270833334</v>
      </c>
      <c r="B369" s="5" t="s">
        <v>35</v>
      </c>
      <c r="C369" s="5" t="s">
        <v>36</v>
      </c>
      <c r="D369" s="5" t="s">
        <v>535</v>
      </c>
      <c r="E369" s="5" t="s">
        <v>536</v>
      </c>
      <c r="F369" s="5" t="s">
        <v>537</v>
      </c>
      <c r="G369" s="5" t="s">
        <v>53</v>
      </c>
      <c r="H369" s="5">
        <v>5</v>
      </c>
      <c r="I369" s="5">
        <v>5</v>
      </c>
      <c r="J369" s="5">
        <v>5</v>
      </c>
      <c r="K369" s="5">
        <v>3</v>
      </c>
      <c r="L369" s="5">
        <v>5</v>
      </c>
      <c r="M369" s="5">
        <v>5</v>
      </c>
      <c r="N369" s="5">
        <v>3</v>
      </c>
      <c r="O369" s="5">
        <v>4</v>
      </c>
      <c r="P369" s="5">
        <v>4</v>
      </c>
      <c r="Q369" s="5">
        <v>4</v>
      </c>
      <c r="R369" s="5">
        <v>5</v>
      </c>
      <c r="S369" s="5">
        <v>4</v>
      </c>
      <c r="T369" s="5">
        <v>3</v>
      </c>
      <c r="U369" s="5">
        <v>2</v>
      </c>
      <c r="V369" s="5"/>
      <c r="W369" s="5" t="s">
        <v>81</v>
      </c>
      <c r="X369" s="5" t="s">
        <v>48</v>
      </c>
      <c r="Y369" s="5" t="s">
        <v>59</v>
      </c>
      <c r="Z369" s="5"/>
      <c r="AA369" s="5" t="s">
        <v>721</v>
      </c>
      <c r="AB369" s="5">
        <v>4</v>
      </c>
      <c r="AC369" s="5" t="s">
        <v>817</v>
      </c>
      <c r="AD369" s="5" t="s">
        <v>1020</v>
      </c>
      <c r="AE369" s="5" t="s">
        <v>1051</v>
      </c>
      <c r="AF369" s="5">
        <v>3</v>
      </c>
      <c r="AG369" s="5" t="s">
        <v>1093</v>
      </c>
      <c r="AU369" s="7"/>
    </row>
    <row r="370" spans="1:47" ht="63" thickBot="1" x14ac:dyDescent="0.6">
      <c r="A370" s="4">
        <v>45443.534351851849</v>
      </c>
      <c r="B370" s="5" t="s">
        <v>35</v>
      </c>
      <c r="C370" s="5" t="s">
        <v>36</v>
      </c>
      <c r="D370" s="5" t="s">
        <v>538</v>
      </c>
      <c r="E370" s="5" t="s">
        <v>539</v>
      </c>
      <c r="F370" s="5" t="s">
        <v>129</v>
      </c>
      <c r="G370" s="5" t="s">
        <v>129</v>
      </c>
      <c r="H370" s="5">
        <v>4</v>
      </c>
      <c r="I370" s="5">
        <v>3</v>
      </c>
      <c r="J370" s="5">
        <v>3</v>
      </c>
      <c r="K370" s="5">
        <v>3</v>
      </c>
      <c r="L370" s="5">
        <v>3</v>
      </c>
      <c r="M370" s="5">
        <v>5</v>
      </c>
      <c r="N370" s="5">
        <v>4</v>
      </c>
      <c r="O370" s="5">
        <v>5</v>
      </c>
      <c r="P370" s="5">
        <v>5</v>
      </c>
      <c r="Q370" s="5">
        <v>4</v>
      </c>
      <c r="R370" s="5">
        <v>4</v>
      </c>
      <c r="S370" s="5">
        <v>4</v>
      </c>
      <c r="T370" s="5">
        <v>4</v>
      </c>
      <c r="U370" s="5">
        <v>5</v>
      </c>
      <c r="V370" s="5" t="s">
        <v>81</v>
      </c>
      <c r="W370" s="5" t="s">
        <v>48</v>
      </c>
      <c r="X370" s="5" t="s">
        <v>59</v>
      </c>
      <c r="Y370" s="5"/>
      <c r="Z370" s="5"/>
      <c r="AA370" s="5" t="s">
        <v>754</v>
      </c>
      <c r="AB370" s="5">
        <v>2</v>
      </c>
      <c r="AC370" s="5" t="s">
        <v>911</v>
      </c>
      <c r="AD370" s="5" t="s">
        <v>1022</v>
      </c>
      <c r="AE370" s="5" t="s">
        <v>1051</v>
      </c>
      <c r="AF370" s="5">
        <v>4</v>
      </c>
      <c r="AG370" s="5" t="s">
        <v>1068</v>
      </c>
      <c r="AU370" s="7"/>
    </row>
    <row r="371" spans="1:47" ht="50.5" thickBot="1" x14ac:dyDescent="0.6">
      <c r="A371" s="4">
        <v>45443.536516203705</v>
      </c>
      <c r="B371" s="5" t="s">
        <v>35</v>
      </c>
      <c r="C371" s="5" t="s">
        <v>36</v>
      </c>
      <c r="D371" s="5" t="s">
        <v>540</v>
      </c>
      <c r="E371" s="5" t="s">
        <v>541</v>
      </c>
      <c r="F371" s="5" t="s">
        <v>70</v>
      </c>
      <c r="G371" s="5" t="s">
        <v>58</v>
      </c>
      <c r="H371" s="5">
        <v>5</v>
      </c>
      <c r="I371" s="5">
        <v>4</v>
      </c>
      <c r="J371" s="5">
        <v>5</v>
      </c>
      <c r="K371" s="5">
        <v>4</v>
      </c>
      <c r="L371" s="5">
        <v>4</v>
      </c>
      <c r="M371" s="5">
        <v>4</v>
      </c>
      <c r="N371" s="5">
        <v>4</v>
      </c>
      <c r="O371" s="5">
        <v>5</v>
      </c>
      <c r="P371" s="5">
        <v>4</v>
      </c>
      <c r="Q371" s="5">
        <v>4</v>
      </c>
      <c r="R371" s="5">
        <v>4</v>
      </c>
      <c r="S371" s="5">
        <v>4</v>
      </c>
      <c r="T371" s="5">
        <v>4</v>
      </c>
      <c r="U371" s="5">
        <v>4</v>
      </c>
      <c r="V371" s="5"/>
      <c r="W371" s="5"/>
      <c r="X371" s="5" t="s">
        <v>40</v>
      </c>
      <c r="Y371" s="5"/>
      <c r="Z371" s="5"/>
      <c r="AA371" s="5" t="s">
        <v>723</v>
      </c>
      <c r="AB371" s="5">
        <v>3</v>
      </c>
      <c r="AC371" s="5" t="s">
        <v>852</v>
      </c>
      <c r="AD371" s="5" t="s">
        <v>1022</v>
      </c>
      <c r="AE371" s="5" t="s">
        <v>1051</v>
      </c>
      <c r="AF371" s="5">
        <v>4</v>
      </c>
      <c r="AG371" s="5" t="s">
        <v>1073</v>
      </c>
      <c r="AU371" s="7"/>
    </row>
    <row r="372" spans="1:47" ht="25.5" thickBot="1" x14ac:dyDescent="0.6">
      <c r="A372" s="4">
        <v>45443.538159722222</v>
      </c>
      <c r="B372" s="5" t="s">
        <v>35</v>
      </c>
      <c r="C372" s="5" t="s">
        <v>36</v>
      </c>
      <c r="D372" s="5" t="s">
        <v>254</v>
      </c>
      <c r="E372" s="5" t="s">
        <v>254</v>
      </c>
      <c r="F372" s="5" t="s">
        <v>58</v>
      </c>
      <c r="G372" s="5" t="s">
        <v>58</v>
      </c>
      <c r="H372" s="5">
        <v>4</v>
      </c>
      <c r="I372" s="5">
        <v>4</v>
      </c>
      <c r="J372" s="5">
        <v>4</v>
      </c>
      <c r="K372" s="5">
        <v>3</v>
      </c>
      <c r="L372" s="5">
        <v>3</v>
      </c>
      <c r="M372" s="5">
        <v>4</v>
      </c>
      <c r="N372" s="5">
        <v>4</v>
      </c>
      <c r="O372" s="5">
        <v>4</v>
      </c>
      <c r="P372" s="5">
        <v>3</v>
      </c>
      <c r="Q372" s="5">
        <v>3</v>
      </c>
      <c r="R372" s="5">
        <v>4</v>
      </c>
      <c r="S372" s="5">
        <v>4</v>
      </c>
      <c r="T372" s="5">
        <v>4</v>
      </c>
      <c r="U372" s="5">
        <v>4</v>
      </c>
      <c r="V372" s="5"/>
      <c r="W372" s="5" t="s">
        <v>48</v>
      </c>
      <c r="X372" s="5" t="s">
        <v>81</v>
      </c>
      <c r="Y372" s="5" t="s">
        <v>50</v>
      </c>
      <c r="Z372" s="5" t="s">
        <v>63</v>
      </c>
      <c r="AA372" s="5" t="s">
        <v>711</v>
      </c>
      <c r="AB372" s="5">
        <v>3</v>
      </c>
      <c r="AC372" s="5" t="s">
        <v>809</v>
      </c>
      <c r="AD372" s="5" t="s">
        <v>1022</v>
      </c>
      <c r="AE372" s="5" t="s">
        <v>1051</v>
      </c>
      <c r="AF372" s="5">
        <v>5</v>
      </c>
      <c r="AG372" s="5" t="s">
        <v>1074</v>
      </c>
      <c r="AU372" s="7"/>
    </row>
    <row r="373" spans="1:47" ht="38" thickBot="1" x14ac:dyDescent="0.6">
      <c r="A373" s="4">
        <v>45443.538969907408</v>
      </c>
      <c r="B373" s="5" t="s">
        <v>35</v>
      </c>
      <c r="C373" s="5" t="s">
        <v>36</v>
      </c>
      <c r="D373" s="5" t="s">
        <v>542</v>
      </c>
      <c r="E373" s="5" t="s">
        <v>228</v>
      </c>
      <c r="F373" s="5" t="s">
        <v>160</v>
      </c>
      <c r="G373" s="5" t="s">
        <v>179</v>
      </c>
      <c r="H373" s="5">
        <v>5</v>
      </c>
      <c r="I373" s="5">
        <v>3</v>
      </c>
      <c r="J373" s="5">
        <v>4</v>
      </c>
      <c r="K373" s="5">
        <v>3</v>
      </c>
      <c r="L373" s="5">
        <v>4</v>
      </c>
      <c r="M373" s="5">
        <v>4</v>
      </c>
      <c r="N373" s="5">
        <v>4</v>
      </c>
      <c r="O373" s="5">
        <v>4</v>
      </c>
      <c r="P373" s="5">
        <v>2</v>
      </c>
      <c r="Q373" s="5">
        <v>2</v>
      </c>
      <c r="R373" s="5">
        <v>4</v>
      </c>
      <c r="S373" s="5">
        <v>2</v>
      </c>
      <c r="T373" s="5">
        <v>2</v>
      </c>
      <c r="U373" s="5">
        <v>4</v>
      </c>
      <c r="V373" s="5" t="s">
        <v>81</v>
      </c>
      <c r="W373" s="5" t="s">
        <v>63</v>
      </c>
      <c r="X373" s="5" t="s">
        <v>95</v>
      </c>
      <c r="Y373" s="5"/>
      <c r="Z373" s="5"/>
      <c r="AA373" s="5" t="s">
        <v>749</v>
      </c>
      <c r="AB373" s="5">
        <v>1</v>
      </c>
      <c r="AC373" s="5" t="s">
        <v>912</v>
      </c>
      <c r="AD373" s="5" t="s">
        <v>1021</v>
      </c>
      <c r="AE373" s="5" t="s">
        <v>1051</v>
      </c>
      <c r="AF373" s="5">
        <v>4</v>
      </c>
      <c r="AG373" s="5" t="s">
        <v>1078</v>
      </c>
      <c r="AU373" s="7"/>
    </row>
    <row r="374" spans="1:47" ht="18.5" thickBot="1" x14ac:dyDescent="0.6">
      <c r="A374" s="4">
        <v>45443.54146990741</v>
      </c>
      <c r="B374" s="5" t="s">
        <v>35</v>
      </c>
      <c r="C374" s="5" t="s">
        <v>36</v>
      </c>
      <c r="D374" s="5" t="s">
        <v>543</v>
      </c>
      <c r="E374" s="5" t="s">
        <v>543</v>
      </c>
      <c r="F374" s="5" t="s">
        <v>53</v>
      </c>
      <c r="G374" s="5" t="s">
        <v>58</v>
      </c>
      <c r="H374" s="5">
        <v>5</v>
      </c>
      <c r="I374" s="5">
        <v>5</v>
      </c>
      <c r="J374" s="5">
        <v>3</v>
      </c>
      <c r="K374" s="5">
        <v>3</v>
      </c>
      <c r="L374" s="5">
        <v>3</v>
      </c>
      <c r="M374" s="5">
        <v>5</v>
      </c>
      <c r="N374" s="5">
        <v>4</v>
      </c>
      <c r="O374" s="5">
        <v>4</v>
      </c>
      <c r="P374" s="5">
        <v>4</v>
      </c>
      <c r="Q374" s="5">
        <v>4</v>
      </c>
      <c r="R374" s="5">
        <v>4</v>
      </c>
      <c r="S374" s="5">
        <v>4</v>
      </c>
      <c r="T374" s="5">
        <v>4</v>
      </c>
      <c r="U374" s="5">
        <v>5</v>
      </c>
      <c r="V374" s="5"/>
      <c r="W374" s="5"/>
      <c r="X374" s="5"/>
      <c r="Y374" s="5"/>
      <c r="Z374" s="5" t="s">
        <v>40</v>
      </c>
      <c r="AA374" s="5" t="s">
        <v>729</v>
      </c>
      <c r="AB374" s="5">
        <v>4</v>
      </c>
      <c r="AC374" s="5" t="s">
        <v>907</v>
      </c>
      <c r="AD374" s="5" t="s">
        <v>1021</v>
      </c>
      <c r="AE374" s="5" t="s">
        <v>1051</v>
      </c>
      <c r="AF374" s="5">
        <v>4</v>
      </c>
      <c r="AG374" s="5" t="s">
        <v>1079</v>
      </c>
      <c r="AU374" s="7"/>
    </row>
    <row r="375" spans="1:47" ht="63" thickBot="1" x14ac:dyDescent="0.6">
      <c r="A375" s="4">
        <v>45443.542164351849</v>
      </c>
      <c r="B375" s="5" t="s">
        <v>35</v>
      </c>
      <c r="C375" s="5" t="s">
        <v>36</v>
      </c>
      <c r="D375" s="5" t="s">
        <v>544</v>
      </c>
      <c r="E375" s="5" t="s">
        <v>545</v>
      </c>
      <c r="F375" s="5" t="s">
        <v>58</v>
      </c>
      <c r="G375" s="5" t="s">
        <v>58</v>
      </c>
      <c r="H375" s="5">
        <v>4</v>
      </c>
      <c r="I375" s="5">
        <v>4</v>
      </c>
      <c r="J375" s="5">
        <v>4</v>
      </c>
      <c r="K375" s="5">
        <v>4</v>
      </c>
      <c r="L375" s="5">
        <v>4</v>
      </c>
      <c r="M375" s="5">
        <v>4</v>
      </c>
      <c r="N375" s="5">
        <v>4</v>
      </c>
      <c r="O375" s="5">
        <v>4</v>
      </c>
      <c r="P375" s="5">
        <v>3</v>
      </c>
      <c r="Q375" s="5">
        <v>2</v>
      </c>
      <c r="R375" s="5">
        <v>3</v>
      </c>
      <c r="S375" s="5">
        <v>3</v>
      </c>
      <c r="T375" s="5">
        <v>2</v>
      </c>
      <c r="U375" s="5">
        <v>2</v>
      </c>
      <c r="V375" s="5"/>
      <c r="W375" s="5"/>
      <c r="X375" s="5" t="s">
        <v>40</v>
      </c>
      <c r="Y375" s="5"/>
      <c r="Z375" s="5"/>
      <c r="AA375" s="5" t="s">
        <v>711</v>
      </c>
      <c r="AB375" s="5">
        <v>2</v>
      </c>
      <c r="AC375" s="5" t="s">
        <v>913</v>
      </c>
      <c r="AD375" s="5" t="s">
        <v>1020</v>
      </c>
      <c r="AE375" s="5" t="s">
        <v>1051</v>
      </c>
      <c r="AF375" s="5">
        <v>3</v>
      </c>
      <c r="AG375" s="5" t="s">
        <v>1103</v>
      </c>
      <c r="AU375" s="7"/>
    </row>
    <row r="376" spans="1:47" ht="38" thickBot="1" x14ac:dyDescent="0.6">
      <c r="A376" s="4">
        <v>45443.542407407411</v>
      </c>
      <c r="B376" s="5" t="s">
        <v>35</v>
      </c>
      <c r="C376" s="5" t="s">
        <v>36</v>
      </c>
      <c r="D376" s="5" t="s">
        <v>546</v>
      </c>
      <c r="E376" s="5" t="s">
        <v>546</v>
      </c>
      <c r="F376" s="5" t="s">
        <v>46</v>
      </c>
      <c r="G376" s="5" t="s">
        <v>58</v>
      </c>
      <c r="H376" s="5">
        <v>4</v>
      </c>
      <c r="I376" s="5">
        <v>4</v>
      </c>
      <c r="J376" s="5">
        <v>3</v>
      </c>
      <c r="K376" s="5">
        <v>4</v>
      </c>
      <c r="L376" s="5">
        <v>3</v>
      </c>
      <c r="M376" s="5">
        <v>4</v>
      </c>
      <c r="N376" s="5">
        <v>4</v>
      </c>
      <c r="O376" s="5">
        <v>4</v>
      </c>
      <c r="P376" s="5">
        <v>4</v>
      </c>
      <c r="Q376" s="5">
        <v>3</v>
      </c>
      <c r="R376" s="5">
        <v>3</v>
      </c>
      <c r="S376" s="5">
        <v>4</v>
      </c>
      <c r="T376" s="5">
        <v>4</v>
      </c>
      <c r="U376" s="5">
        <v>4</v>
      </c>
      <c r="V376" s="5"/>
      <c r="W376" s="5"/>
      <c r="X376" s="5"/>
      <c r="Y376" s="5" t="s">
        <v>40</v>
      </c>
      <c r="Z376" s="5"/>
      <c r="AA376" s="5" t="s">
        <v>704</v>
      </c>
      <c r="AB376" s="5">
        <v>4</v>
      </c>
      <c r="AC376" s="5" t="s">
        <v>809</v>
      </c>
      <c r="AD376" s="5" t="s">
        <v>1021</v>
      </c>
      <c r="AE376" s="5" t="s">
        <v>1051</v>
      </c>
      <c r="AF376" s="5">
        <v>4</v>
      </c>
      <c r="AG376" s="5" t="s">
        <v>1079</v>
      </c>
      <c r="AU376" s="7"/>
    </row>
    <row r="377" spans="1:47" ht="88" thickBot="1" x14ac:dyDescent="0.6">
      <c r="A377" s="4">
        <v>45443.543958333335</v>
      </c>
      <c r="B377" s="5" t="s">
        <v>35</v>
      </c>
      <c r="C377" s="5" t="s">
        <v>36</v>
      </c>
      <c r="D377" s="5" t="s">
        <v>547</v>
      </c>
      <c r="E377" s="5" t="s">
        <v>329</v>
      </c>
      <c r="F377" s="5" t="s">
        <v>57</v>
      </c>
      <c r="G377" s="5" t="s">
        <v>57</v>
      </c>
      <c r="H377" s="5">
        <v>5</v>
      </c>
      <c r="I377" s="5">
        <v>5</v>
      </c>
      <c r="J377" s="5">
        <v>5</v>
      </c>
      <c r="K377" s="5">
        <v>4</v>
      </c>
      <c r="L377" s="5">
        <v>5</v>
      </c>
      <c r="M377" s="5">
        <v>5</v>
      </c>
      <c r="N377" s="5">
        <v>5</v>
      </c>
      <c r="O377" s="5">
        <v>5</v>
      </c>
      <c r="P377" s="5">
        <v>5</v>
      </c>
      <c r="Q377" s="5">
        <v>2</v>
      </c>
      <c r="R377" s="5">
        <v>4</v>
      </c>
      <c r="S377" s="5">
        <v>4</v>
      </c>
      <c r="T377" s="5">
        <v>3</v>
      </c>
      <c r="U377" s="5">
        <v>4</v>
      </c>
      <c r="V377" s="5"/>
      <c r="W377" s="5" t="s">
        <v>50</v>
      </c>
      <c r="X377" s="5" t="s">
        <v>74</v>
      </c>
      <c r="Y377" s="5"/>
      <c r="Z377" s="5"/>
      <c r="AA377" s="5" t="s">
        <v>702</v>
      </c>
      <c r="AB377" s="5">
        <v>3</v>
      </c>
      <c r="AC377" s="5" t="s">
        <v>765</v>
      </c>
      <c r="AD377" s="5" t="s">
        <v>1019</v>
      </c>
      <c r="AE377" s="5" t="s">
        <v>1053</v>
      </c>
      <c r="AF377" s="5">
        <v>4</v>
      </c>
      <c r="AG377" s="5" t="s">
        <v>1085</v>
      </c>
      <c r="AU377" s="7"/>
    </row>
    <row r="378" spans="1:47" ht="38" thickBot="1" x14ac:dyDescent="0.6">
      <c r="A378" s="4">
        <v>45443.546678240738</v>
      </c>
      <c r="B378" s="5" t="s">
        <v>35</v>
      </c>
      <c r="C378" s="5" t="s">
        <v>36</v>
      </c>
      <c r="D378" s="5" t="s">
        <v>228</v>
      </c>
      <c r="E378" s="5" t="s">
        <v>228</v>
      </c>
      <c r="F378" s="5" t="s">
        <v>58</v>
      </c>
      <c r="G378" s="5" t="s">
        <v>58</v>
      </c>
      <c r="H378" s="5">
        <v>5</v>
      </c>
      <c r="I378" s="5">
        <v>5</v>
      </c>
      <c r="J378" s="5">
        <v>4</v>
      </c>
      <c r="K378" s="5">
        <v>3</v>
      </c>
      <c r="L378" s="5">
        <v>3</v>
      </c>
      <c r="M378" s="5">
        <v>5</v>
      </c>
      <c r="N378" s="5">
        <v>5</v>
      </c>
      <c r="O378" s="5">
        <v>4</v>
      </c>
      <c r="P378" s="5">
        <v>2</v>
      </c>
      <c r="Q378" s="5">
        <v>2</v>
      </c>
      <c r="R378" s="5">
        <v>5</v>
      </c>
      <c r="S378" s="5">
        <v>3</v>
      </c>
      <c r="T378" s="5">
        <v>3</v>
      </c>
      <c r="U378" s="5">
        <v>5</v>
      </c>
      <c r="V378" s="5"/>
      <c r="W378" s="5" t="s">
        <v>81</v>
      </c>
      <c r="X378" s="5" t="s">
        <v>50</v>
      </c>
      <c r="Y378" s="5" t="s">
        <v>82</v>
      </c>
      <c r="Z378" s="5"/>
      <c r="AA378" s="5" t="s">
        <v>711</v>
      </c>
      <c r="AB378" s="5">
        <v>1</v>
      </c>
      <c r="AC378" s="5" t="s">
        <v>900</v>
      </c>
      <c r="AD378" s="5" t="s">
        <v>1022</v>
      </c>
      <c r="AE378" s="5" t="s">
        <v>1051</v>
      </c>
      <c r="AF378" s="5">
        <v>3</v>
      </c>
      <c r="AG378" s="5" t="s">
        <v>1068</v>
      </c>
      <c r="AU378" s="7"/>
    </row>
    <row r="379" spans="1:47" ht="38" thickBot="1" x14ac:dyDescent="0.6">
      <c r="A379" s="4">
        <v>45443.546793981484</v>
      </c>
      <c r="B379" s="5" t="s">
        <v>35</v>
      </c>
      <c r="C379" s="5" t="s">
        <v>36</v>
      </c>
      <c r="D379" s="5" t="s">
        <v>548</v>
      </c>
      <c r="E379" s="5" t="s">
        <v>103</v>
      </c>
      <c r="F379" s="5" t="s">
        <v>160</v>
      </c>
      <c r="G379" s="5" t="s">
        <v>58</v>
      </c>
      <c r="H379" s="5">
        <v>5</v>
      </c>
      <c r="I379" s="5">
        <v>3</v>
      </c>
      <c r="J379" s="5">
        <v>5</v>
      </c>
      <c r="K379" s="5">
        <v>3</v>
      </c>
      <c r="L379" s="5">
        <v>5</v>
      </c>
      <c r="M379" s="5">
        <v>5</v>
      </c>
      <c r="N379" s="5">
        <v>4</v>
      </c>
      <c r="O379" s="5">
        <v>4</v>
      </c>
      <c r="P379" s="5">
        <v>4</v>
      </c>
      <c r="Q379" s="5">
        <v>3</v>
      </c>
      <c r="R379" s="5">
        <v>3</v>
      </c>
      <c r="S379" s="5">
        <v>3</v>
      </c>
      <c r="T379" s="5">
        <v>3</v>
      </c>
      <c r="U379" s="5">
        <v>4</v>
      </c>
      <c r="V379" s="5"/>
      <c r="W379" s="5" t="s">
        <v>48</v>
      </c>
      <c r="X379" s="5" t="s">
        <v>100</v>
      </c>
      <c r="Y379" s="5" t="s">
        <v>63</v>
      </c>
      <c r="Z379" s="5"/>
      <c r="AA379" s="5" t="s">
        <v>711</v>
      </c>
      <c r="AB379" s="5">
        <v>3</v>
      </c>
      <c r="AC379" s="5" t="s">
        <v>817</v>
      </c>
      <c r="AD379" s="5" t="s">
        <v>1025</v>
      </c>
      <c r="AE379" s="5" t="s">
        <v>1051</v>
      </c>
      <c r="AF379" s="5">
        <v>4</v>
      </c>
      <c r="AG379" s="5" t="s">
        <v>1066</v>
      </c>
      <c r="AU379" s="7"/>
    </row>
    <row r="380" spans="1:47" ht="50.5" thickBot="1" x14ac:dyDescent="0.6">
      <c r="A380" s="4">
        <v>45443.546967592592</v>
      </c>
      <c r="B380" s="5" t="s">
        <v>35</v>
      </c>
      <c r="C380" s="5" t="s">
        <v>36</v>
      </c>
      <c r="D380" s="5" t="s">
        <v>549</v>
      </c>
      <c r="E380" s="5" t="s">
        <v>550</v>
      </c>
      <c r="F380" s="5" t="s">
        <v>53</v>
      </c>
      <c r="G380" s="5" t="s">
        <v>54</v>
      </c>
      <c r="H380" s="5">
        <v>4</v>
      </c>
      <c r="I380" s="5">
        <v>4</v>
      </c>
      <c r="J380" s="5">
        <v>4</v>
      </c>
      <c r="K380" s="5">
        <v>4</v>
      </c>
      <c r="L380" s="5">
        <v>4</v>
      </c>
      <c r="M380" s="5">
        <v>4</v>
      </c>
      <c r="N380" s="5">
        <v>4</v>
      </c>
      <c r="O380" s="5">
        <v>4</v>
      </c>
      <c r="P380" s="5">
        <v>4</v>
      </c>
      <c r="Q380" s="5">
        <v>4</v>
      </c>
      <c r="R380" s="5">
        <v>4</v>
      </c>
      <c r="S380" s="5">
        <v>4</v>
      </c>
      <c r="T380" s="5">
        <v>4</v>
      </c>
      <c r="U380" s="5">
        <v>4</v>
      </c>
      <c r="V380" s="5"/>
      <c r="W380" s="5" t="s">
        <v>60</v>
      </c>
      <c r="X380" s="5" t="s">
        <v>59</v>
      </c>
      <c r="Y380" s="5"/>
      <c r="Z380" s="5"/>
      <c r="AA380" s="5" t="s">
        <v>737</v>
      </c>
      <c r="AB380" s="5">
        <v>2</v>
      </c>
      <c r="AC380" s="5" t="s">
        <v>824</v>
      </c>
      <c r="AD380" s="5" t="s">
        <v>1022</v>
      </c>
      <c r="AE380" s="5" t="s">
        <v>1051</v>
      </c>
      <c r="AF380" s="5">
        <v>4</v>
      </c>
      <c r="AG380" s="5" t="s">
        <v>1068</v>
      </c>
      <c r="AU380" s="7"/>
    </row>
    <row r="381" spans="1:47" ht="63" thickBot="1" x14ac:dyDescent="0.6">
      <c r="A381" s="4">
        <v>45443.549849537034</v>
      </c>
      <c r="B381" s="5" t="s">
        <v>35</v>
      </c>
      <c r="C381" s="5" t="s">
        <v>36</v>
      </c>
      <c r="D381" s="5" t="s">
        <v>551</v>
      </c>
      <c r="E381" s="5" t="s">
        <v>552</v>
      </c>
      <c r="F381" s="5" t="s">
        <v>202</v>
      </c>
      <c r="G381" s="5" t="s">
        <v>179</v>
      </c>
      <c r="H381" s="5">
        <v>5</v>
      </c>
      <c r="I381" s="5">
        <v>5</v>
      </c>
      <c r="J381" s="5">
        <v>5</v>
      </c>
      <c r="K381" s="5">
        <v>4</v>
      </c>
      <c r="L381" s="5">
        <v>4</v>
      </c>
      <c r="M381" s="5">
        <v>4</v>
      </c>
      <c r="N381" s="5">
        <v>4</v>
      </c>
      <c r="O381" s="5">
        <v>4</v>
      </c>
      <c r="P381" s="5">
        <v>3</v>
      </c>
      <c r="Q381" s="5">
        <v>3</v>
      </c>
      <c r="R381" s="5">
        <v>3</v>
      </c>
      <c r="S381" s="5">
        <v>4</v>
      </c>
      <c r="T381" s="5">
        <v>3</v>
      </c>
      <c r="U381" s="5">
        <v>5</v>
      </c>
      <c r="V381" s="5" t="s">
        <v>60</v>
      </c>
      <c r="W381" s="5"/>
      <c r="X381" s="5" t="s">
        <v>59</v>
      </c>
      <c r="Y381" s="5"/>
      <c r="Z381" s="5"/>
      <c r="AA381" s="5" t="s">
        <v>712</v>
      </c>
      <c r="AB381" s="5">
        <v>3</v>
      </c>
      <c r="AC381" s="5" t="s">
        <v>914</v>
      </c>
      <c r="AD381" s="5" t="s">
        <v>1020</v>
      </c>
      <c r="AE381" s="5" t="s">
        <v>1061</v>
      </c>
      <c r="AF381" s="5">
        <v>5</v>
      </c>
      <c r="AG381" s="5" t="s">
        <v>1071</v>
      </c>
      <c r="AU381" s="7"/>
    </row>
    <row r="382" spans="1:47" ht="25.5" thickBot="1" x14ac:dyDescent="0.6">
      <c r="A382" s="4">
        <v>45443.55028935185</v>
      </c>
      <c r="B382" s="5" t="s">
        <v>35</v>
      </c>
      <c r="C382" s="5" t="s">
        <v>36</v>
      </c>
      <c r="D382" s="5" t="s">
        <v>553</v>
      </c>
      <c r="E382" s="5" t="s">
        <v>543</v>
      </c>
      <c r="F382" s="5" t="s">
        <v>70</v>
      </c>
      <c r="G382" s="5" t="s">
        <v>488</v>
      </c>
      <c r="H382" s="5">
        <v>5</v>
      </c>
      <c r="I382" s="5">
        <v>4</v>
      </c>
      <c r="J382" s="5">
        <v>4</v>
      </c>
      <c r="K382" s="5">
        <v>4</v>
      </c>
      <c r="L382" s="5">
        <v>3</v>
      </c>
      <c r="M382" s="5">
        <v>5</v>
      </c>
      <c r="N382" s="5">
        <v>5</v>
      </c>
      <c r="O382" s="5">
        <v>4</v>
      </c>
      <c r="P382" s="5">
        <v>3</v>
      </c>
      <c r="Q382" s="5">
        <v>4</v>
      </c>
      <c r="R382" s="5">
        <v>4</v>
      </c>
      <c r="S382" s="5">
        <v>4</v>
      </c>
      <c r="T382" s="5">
        <v>5</v>
      </c>
      <c r="U382" s="5">
        <v>4</v>
      </c>
      <c r="V382" s="5"/>
      <c r="W382" s="5"/>
      <c r="X382" s="5"/>
      <c r="Y382" s="5" t="s">
        <v>40</v>
      </c>
      <c r="Z382" s="5"/>
      <c r="AA382" s="5" t="s">
        <v>723</v>
      </c>
      <c r="AB382" s="5">
        <v>4</v>
      </c>
      <c r="AC382" s="5" t="s">
        <v>778</v>
      </c>
      <c r="AD382" s="5" t="s">
        <v>1020</v>
      </c>
      <c r="AE382" s="5" t="s">
        <v>1051</v>
      </c>
      <c r="AF382" s="5">
        <v>4</v>
      </c>
      <c r="AG382" s="5" t="s">
        <v>1096</v>
      </c>
      <c r="AU382" s="7"/>
    </row>
    <row r="383" spans="1:47" ht="25.5" thickBot="1" x14ac:dyDescent="0.6">
      <c r="A383" s="4">
        <v>45443.550335648149</v>
      </c>
      <c r="B383" s="5" t="s">
        <v>35</v>
      </c>
      <c r="C383" s="5" t="s">
        <v>36</v>
      </c>
      <c r="D383" s="5" t="s">
        <v>103</v>
      </c>
      <c r="E383" s="5" t="s">
        <v>228</v>
      </c>
      <c r="F383" s="5" t="s">
        <v>70</v>
      </c>
      <c r="G383" s="5" t="s">
        <v>58</v>
      </c>
      <c r="H383" s="5">
        <v>5</v>
      </c>
      <c r="I383" s="5">
        <v>3</v>
      </c>
      <c r="J383" s="5">
        <v>4</v>
      </c>
      <c r="K383" s="5">
        <v>4</v>
      </c>
      <c r="L383" s="5">
        <v>3</v>
      </c>
      <c r="M383" s="5">
        <v>5</v>
      </c>
      <c r="N383" s="5">
        <v>5</v>
      </c>
      <c r="O383" s="5">
        <v>4</v>
      </c>
      <c r="P383" s="5">
        <v>3</v>
      </c>
      <c r="Q383" s="5">
        <v>4</v>
      </c>
      <c r="R383" s="5">
        <v>2</v>
      </c>
      <c r="S383" s="5">
        <v>3</v>
      </c>
      <c r="T383" s="5">
        <v>4</v>
      </c>
      <c r="U383" s="5">
        <v>5</v>
      </c>
      <c r="V383" s="5"/>
      <c r="W383" s="5" t="s">
        <v>81</v>
      </c>
      <c r="X383" s="5" t="s">
        <v>63</v>
      </c>
      <c r="Y383" s="5" t="s">
        <v>48</v>
      </c>
      <c r="Z383" s="5" t="s">
        <v>50</v>
      </c>
      <c r="AA383" s="5" t="s">
        <v>724</v>
      </c>
      <c r="AB383" s="5">
        <v>1</v>
      </c>
      <c r="AC383" s="5" t="s">
        <v>915</v>
      </c>
      <c r="AD383" s="5" t="s">
        <v>1022</v>
      </c>
      <c r="AE383" s="5" t="s">
        <v>1051</v>
      </c>
      <c r="AF383" s="5">
        <v>5</v>
      </c>
      <c r="AG383" s="5" t="s">
        <v>1076</v>
      </c>
      <c r="AU383" s="7"/>
    </row>
    <row r="384" spans="1:47" ht="50.5" thickBot="1" x14ac:dyDescent="0.6">
      <c r="A384" s="4">
        <v>45443.550856481481</v>
      </c>
      <c r="B384" s="5" t="s">
        <v>35</v>
      </c>
      <c r="C384" s="5" t="s">
        <v>36</v>
      </c>
      <c r="D384" s="5" t="s">
        <v>554</v>
      </c>
      <c r="E384" s="5" t="s">
        <v>555</v>
      </c>
      <c r="F384" s="5" t="s">
        <v>46</v>
      </c>
      <c r="G384" s="5" t="s">
        <v>54</v>
      </c>
      <c r="H384" s="5">
        <v>5</v>
      </c>
      <c r="I384" s="5">
        <v>4</v>
      </c>
      <c r="J384" s="5">
        <v>4</v>
      </c>
      <c r="K384" s="5">
        <v>2</v>
      </c>
      <c r="L384" s="5">
        <v>4</v>
      </c>
      <c r="M384" s="5">
        <v>3</v>
      </c>
      <c r="N384" s="5">
        <v>3</v>
      </c>
      <c r="O384" s="5">
        <v>4</v>
      </c>
      <c r="P384" s="5">
        <v>3</v>
      </c>
      <c r="Q384" s="5">
        <v>2</v>
      </c>
      <c r="R384" s="5">
        <v>3</v>
      </c>
      <c r="S384" s="5">
        <v>3</v>
      </c>
      <c r="T384" s="5">
        <v>2</v>
      </c>
      <c r="U384" s="5">
        <v>3</v>
      </c>
      <c r="V384" s="5"/>
      <c r="W384" s="5" t="s">
        <v>100</v>
      </c>
      <c r="X384" s="5" t="s">
        <v>82</v>
      </c>
      <c r="Y384" s="5"/>
      <c r="Z384" s="5"/>
      <c r="AA384" s="5" t="s">
        <v>717</v>
      </c>
      <c r="AB384" s="5">
        <v>2</v>
      </c>
      <c r="AC384" s="5" t="s">
        <v>916</v>
      </c>
      <c r="AD384" s="5" t="s">
        <v>1022</v>
      </c>
      <c r="AE384" s="5" t="s">
        <v>1051</v>
      </c>
      <c r="AF384" s="5">
        <v>4</v>
      </c>
      <c r="AG384" s="5" t="s">
        <v>1068</v>
      </c>
      <c r="AU384" s="7"/>
    </row>
    <row r="385" spans="1:47" ht="75.5" thickBot="1" x14ac:dyDescent="0.6">
      <c r="A385" s="4">
        <v>45443.553159722222</v>
      </c>
      <c r="B385" s="5" t="s">
        <v>35</v>
      </c>
      <c r="C385" s="5" t="s">
        <v>36</v>
      </c>
      <c r="D385" s="5" t="s">
        <v>257</v>
      </c>
      <c r="E385" s="5" t="s">
        <v>556</v>
      </c>
      <c r="F385" s="5" t="s">
        <v>385</v>
      </c>
      <c r="G385" s="5" t="s">
        <v>335</v>
      </c>
      <c r="H385" s="5">
        <v>4</v>
      </c>
      <c r="I385" s="5">
        <v>4</v>
      </c>
      <c r="J385" s="5">
        <v>4</v>
      </c>
      <c r="K385" s="5">
        <v>3</v>
      </c>
      <c r="L385" s="5">
        <v>4</v>
      </c>
      <c r="M385" s="5">
        <v>4</v>
      </c>
      <c r="N385" s="5">
        <v>4</v>
      </c>
      <c r="O385" s="5">
        <v>4</v>
      </c>
      <c r="P385" s="5">
        <v>4</v>
      </c>
      <c r="Q385" s="5">
        <v>4</v>
      </c>
      <c r="R385" s="5">
        <v>4</v>
      </c>
      <c r="S385" s="5">
        <v>3</v>
      </c>
      <c r="T385" s="5">
        <v>3</v>
      </c>
      <c r="U385" s="5">
        <v>3</v>
      </c>
      <c r="V385" s="5"/>
      <c r="W385" s="5" t="s">
        <v>60</v>
      </c>
      <c r="X385" s="5" t="s">
        <v>63</v>
      </c>
      <c r="Y385" s="5"/>
      <c r="Z385" s="5" t="s">
        <v>50</v>
      </c>
      <c r="AA385" s="5" t="s">
        <v>755</v>
      </c>
      <c r="AB385" s="5">
        <v>3</v>
      </c>
      <c r="AC385" s="5" t="s">
        <v>817</v>
      </c>
      <c r="AD385" s="5" t="s">
        <v>1020</v>
      </c>
      <c r="AE385" s="5" t="s">
        <v>1051</v>
      </c>
      <c r="AF385" s="5">
        <v>4</v>
      </c>
      <c r="AG385" s="5" t="s">
        <v>1071</v>
      </c>
      <c r="AU385" s="7"/>
    </row>
    <row r="386" spans="1:47" ht="38" thickBot="1" x14ac:dyDescent="0.6">
      <c r="A386" s="4">
        <v>45443.553229166668</v>
      </c>
      <c r="B386" s="5" t="s">
        <v>35</v>
      </c>
      <c r="C386" s="5" t="s">
        <v>36</v>
      </c>
      <c r="D386" s="5" t="s">
        <v>557</v>
      </c>
      <c r="E386" s="5" t="s">
        <v>558</v>
      </c>
      <c r="F386" s="5" t="s">
        <v>53</v>
      </c>
      <c r="G386" s="5" t="s">
        <v>104</v>
      </c>
      <c r="H386" s="5">
        <v>4</v>
      </c>
      <c r="I386" s="5">
        <v>3</v>
      </c>
      <c r="J386" s="5">
        <v>3</v>
      </c>
      <c r="K386" s="5">
        <v>3</v>
      </c>
      <c r="L386" s="5">
        <v>4</v>
      </c>
      <c r="M386" s="5">
        <v>3</v>
      </c>
      <c r="N386" s="5">
        <v>3</v>
      </c>
      <c r="O386" s="5">
        <v>3</v>
      </c>
      <c r="P386" s="5">
        <v>3</v>
      </c>
      <c r="Q386" s="5">
        <v>4</v>
      </c>
      <c r="R386" s="5">
        <v>4</v>
      </c>
      <c r="S386" s="5">
        <v>3</v>
      </c>
      <c r="T386" s="5">
        <v>3</v>
      </c>
      <c r="U386" s="5">
        <v>4</v>
      </c>
      <c r="V386" s="5"/>
      <c r="W386" s="5"/>
      <c r="X386" s="5" t="s">
        <v>40</v>
      </c>
      <c r="Y386" s="5"/>
      <c r="Z386" s="5"/>
      <c r="AA386" s="5" t="s">
        <v>711</v>
      </c>
      <c r="AB386" s="5">
        <v>3</v>
      </c>
      <c r="AC386" s="5" t="s">
        <v>810</v>
      </c>
      <c r="AD386" s="5" t="s">
        <v>1022</v>
      </c>
      <c r="AE386" s="5" t="s">
        <v>1051</v>
      </c>
      <c r="AF386" s="5">
        <v>3</v>
      </c>
      <c r="AG386" s="5" t="s">
        <v>1071</v>
      </c>
      <c r="AU386" s="7"/>
    </row>
    <row r="387" spans="1:47" ht="18.5" thickBot="1" x14ac:dyDescent="0.6">
      <c r="A387" s="4">
        <v>45443.554062499999</v>
      </c>
      <c r="B387" s="5" t="s">
        <v>35</v>
      </c>
      <c r="C387" s="5" t="s">
        <v>36</v>
      </c>
      <c r="D387" s="5" t="s">
        <v>228</v>
      </c>
      <c r="E387" s="5" t="s">
        <v>228</v>
      </c>
      <c r="F387" s="5" t="s">
        <v>46</v>
      </c>
      <c r="G387" s="5" t="s">
        <v>53</v>
      </c>
      <c r="H387" s="5">
        <v>4</v>
      </c>
      <c r="I387" s="5">
        <v>3</v>
      </c>
      <c r="J387" s="5">
        <v>5</v>
      </c>
      <c r="K387" s="5">
        <v>2</v>
      </c>
      <c r="L387" s="5">
        <v>4</v>
      </c>
      <c r="M387" s="5">
        <v>4</v>
      </c>
      <c r="N387" s="5">
        <v>3</v>
      </c>
      <c r="O387" s="5">
        <v>4</v>
      </c>
      <c r="P387" s="5">
        <v>4</v>
      </c>
      <c r="Q387" s="5">
        <v>4</v>
      </c>
      <c r="R387" s="5">
        <v>3</v>
      </c>
      <c r="S387" s="5">
        <v>3</v>
      </c>
      <c r="T387" s="5">
        <v>2</v>
      </c>
      <c r="U387" s="5">
        <v>3</v>
      </c>
      <c r="V387" s="5"/>
      <c r="W387" s="5"/>
      <c r="X387" s="5" t="s">
        <v>40</v>
      </c>
      <c r="Y387" s="5"/>
      <c r="Z387" s="5"/>
      <c r="AA387" s="5" t="s">
        <v>711</v>
      </c>
      <c r="AB387" s="5">
        <v>3</v>
      </c>
      <c r="AC387" s="5" t="s">
        <v>813</v>
      </c>
      <c r="AD387" s="5" t="s">
        <v>1021</v>
      </c>
      <c r="AE387" s="5" t="s">
        <v>1051</v>
      </c>
      <c r="AF387" s="5">
        <v>4</v>
      </c>
      <c r="AG387" s="5" t="s">
        <v>1080</v>
      </c>
      <c r="AU387" s="7"/>
    </row>
    <row r="388" spans="1:47" ht="38" thickBot="1" x14ac:dyDescent="0.6">
      <c r="A388" s="4">
        <v>45443.555567129632</v>
      </c>
      <c r="B388" s="5" t="s">
        <v>35</v>
      </c>
      <c r="C388" s="5" t="s">
        <v>36</v>
      </c>
      <c r="D388" s="5" t="s">
        <v>327</v>
      </c>
      <c r="E388" s="5" t="s">
        <v>559</v>
      </c>
      <c r="F388" s="5" t="s">
        <v>202</v>
      </c>
      <c r="G388" s="5" t="s">
        <v>179</v>
      </c>
      <c r="H388" s="5">
        <v>4</v>
      </c>
      <c r="I388" s="5">
        <v>3</v>
      </c>
      <c r="J388" s="5">
        <v>4</v>
      </c>
      <c r="K388" s="5">
        <v>3</v>
      </c>
      <c r="L388" s="5">
        <v>4</v>
      </c>
      <c r="M388" s="5">
        <v>4</v>
      </c>
      <c r="N388" s="5">
        <v>3</v>
      </c>
      <c r="O388" s="5">
        <v>4</v>
      </c>
      <c r="P388" s="5">
        <v>3</v>
      </c>
      <c r="Q388" s="5">
        <v>4</v>
      </c>
      <c r="R388" s="5">
        <v>3</v>
      </c>
      <c r="S388" s="5">
        <v>3</v>
      </c>
      <c r="T388" s="5">
        <v>4</v>
      </c>
      <c r="U388" s="5">
        <v>4</v>
      </c>
      <c r="V388" s="5"/>
      <c r="W388" s="5" t="s">
        <v>81</v>
      </c>
      <c r="X388" s="5"/>
      <c r="Y388" s="5" t="s">
        <v>95</v>
      </c>
      <c r="Z388" s="5" t="s">
        <v>63</v>
      </c>
      <c r="AA388" s="5" t="s">
        <v>756</v>
      </c>
      <c r="AB388" s="5">
        <v>4</v>
      </c>
      <c r="AC388" s="5" t="s">
        <v>917</v>
      </c>
      <c r="AD388" s="5" t="s">
        <v>1022</v>
      </c>
      <c r="AE388" s="5" t="s">
        <v>1051</v>
      </c>
      <c r="AF388" s="5">
        <v>3</v>
      </c>
      <c r="AG388" s="5" t="s">
        <v>1078</v>
      </c>
      <c r="AU388" s="7"/>
    </row>
    <row r="389" spans="1:47" ht="25.5" thickBot="1" x14ac:dyDescent="0.6">
      <c r="A389" s="4">
        <v>45443.560289351852</v>
      </c>
      <c r="B389" s="5" t="s">
        <v>35</v>
      </c>
      <c r="C389" s="5" t="s">
        <v>36</v>
      </c>
      <c r="D389" s="5" t="s">
        <v>228</v>
      </c>
      <c r="E389" s="5" t="s">
        <v>228</v>
      </c>
      <c r="F389" s="5" t="s">
        <v>57</v>
      </c>
      <c r="G389" s="5" t="s">
        <v>249</v>
      </c>
      <c r="H389" s="5">
        <v>5</v>
      </c>
      <c r="I389" s="5">
        <v>5</v>
      </c>
      <c r="J389" s="5">
        <v>5</v>
      </c>
      <c r="K389" s="5">
        <v>3</v>
      </c>
      <c r="L389" s="5">
        <v>4</v>
      </c>
      <c r="M389" s="5">
        <v>5</v>
      </c>
      <c r="N389" s="5">
        <v>4</v>
      </c>
      <c r="O389" s="5">
        <v>4</v>
      </c>
      <c r="P389" s="5">
        <v>3</v>
      </c>
      <c r="Q389" s="5">
        <v>3</v>
      </c>
      <c r="R389" s="5">
        <v>5</v>
      </c>
      <c r="S389" s="5">
        <v>5</v>
      </c>
      <c r="T389" s="5">
        <v>3</v>
      </c>
      <c r="U389" s="5">
        <v>4</v>
      </c>
      <c r="V389" s="5"/>
      <c r="W389" s="5" t="s">
        <v>60</v>
      </c>
      <c r="X389" s="5" t="s">
        <v>59</v>
      </c>
      <c r="Y389" s="5"/>
      <c r="Z389" s="5"/>
      <c r="AA389" s="5" t="s">
        <v>711</v>
      </c>
      <c r="AB389" s="5">
        <v>3</v>
      </c>
      <c r="AC389" s="5" t="s">
        <v>918</v>
      </c>
      <c r="AD389" s="5" t="s">
        <v>1021</v>
      </c>
      <c r="AE389" s="5" t="s">
        <v>1051</v>
      </c>
      <c r="AF389" s="5">
        <v>5</v>
      </c>
      <c r="AG389" s="5" t="s">
        <v>1074</v>
      </c>
      <c r="AU389" s="7"/>
    </row>
    <row r="390" spans="1:47" ht="25.5" thickBot="1" x14ac:dyDescent="0.6">
      <c r="A390" s="4">
        <v>45443.563692129632</v>
      </c>
      <c r="B390" s="5" t="s">
        <v>35</v>
      </c>
      <c r="C390" s="5" t="s">
        <v>36</v>
      </c>
      <c r="D390" s="5" t="s">
        <v>228</v>
      </c>
      <c r="E390" s="5" t="s">
        <v>228</v>
      </c>
      <c r="F390" s="5" t="s">
        <v>58</v>
      </c>
      <c r="G390" s="5" t="s">
        <v>58</v>
      </c>
      <c r="H390" s="5">
        <v>5</v>
      </c>
      <c r="I390" s="5">
        <v>4</v>
      </c>
      <c r="J390" s="5">
        <v>4</v>
      </c>
      <c r="K390" s="5">
        <v>3</v>
      </c>
      <c r="L390" s="5">
        <v>4</v>
      </c>
      <c r="M390" s="5">
        <v>4</v>
      </c>
      <c r="N390" s="5">
        <v>4</v>
      </c>
      <c r="O390" s="5">
        <v>4</v>
      </c>
      <c r="P390" s="5">
        <v>3</v>
      </c>
      <c r="Q390" s="5">
        <v>4</v>
      </c>
      <c r="R390" s="5">
        <v>4</v>
      </c>
      <c r="S390" s="5">
        <v>3</v>
      </c>
      <c r="T390" s="5">
        <v>2</v>
      </c>
      <c r="U390" s="5">
        <v>2</v>
      </c>
      <c r="V390" s="5"/>
      <c r="W390" s="5"/>
      <c r="X390" s="5" t="s">
        <v>156</v>
      </c>
      <c r="Y390" s="5" t="s">
        <v>81</v>
      </c>
      <c r="Z390" s="5"/>
      <c r="AA390" s="5" t="s">
        <v>712</v>
      </c>
      <c r="AB390" s="5">
        <v>3</v>
      </c>
      <c r="AC390" s="5" t="s">
        <v>809</v>
      </c>
      <c r="AD390" s="5" t="s">
        <v>1043</v>
      </c>
      <c r="AE390" s="5" t="s">
        <v>1051</v>
      </c>
      <c r="AF390" s="5">
        <v>4</v>
      </c>
      <c r="AG390" s="5" t="s">
        <v>1078</v>
      </c>
      <c r="AU390" s="7"/>
    </row>
    <row r="391" spans="1:47" ht="63" thickBot="1" x14ac:dyDescent="0.6">
      <c r="A391" s="4">
        <v>45443.565370370372</v>
      </c>
      <c r="B391" s="5" t="s">
        <v>35</v>
      </c>
      <c r="C391" s="5" t="s">
        <v>560</v>
      </c>
      <c r="D391" s="5" t="s">
        <v>561</v>
      </c>
      <c r="E391" s="5" t="s">
        <v>562</v>
      </c>
      <c r="F391" s="5" t="s">
        <v>563</v>
      </c>
      <c r="G391" s="5" t="s">
        <v>564</v>
      </c>
      <c r="H391" s="5">
        <v>4</v>
      </c>
      <c r="I391" s="5">
        <v>5</v>
      </c>
      <c r="J391" s="5">
        <v>5</v>
      </c>
      <c r="K391" s="5">
        <v>5</v>
      </c>
      <c r="L391" s="5">
        <v>5</v>
      </c>
      <c r="M391" s="5">
        <v>4</v>
      </c>
      <c r="N391" s="5">
        <v>4</v>
      </c>
      <c r="O391" s="5">
        <v>4</v>
      </c>
      <c r="P391" s="5">
        <v>4</v>
      </c>
      <c r="Q391" s="5">
        <v>5</v>
      </c>
      <c r="R391" s="5">
        <v>5</v>
      </c>
      <c r="S391" s="5">
        <v>4</v>
      </c>
      <c r="T391" s="5">
        <v>3</v>
      </c>
      <c r="U391" s="5">
        <v>4</v>
      </c>
      <c r="V391" s="5"/>
      <c r="W391" s="5"/>
      <c r="X391" s="5" t="s">
        <v>40</v>
      </c>
      <c r="Y391" s="5"/>
      <c r="Z391" s="5"/>
      <c r="AA391" s="5" t="s">
        <v>704</v>
      </c>
      <c r="AB391" s="5">
        <v>3</v>
      </c>
      <c r="AC391" s="5" t="s">
        <v>919</v>
      </c>
      <c r="AD391" s="5" t="s">
        <v>1044</v>
      </c>
      <c r="AE391" s="5" t="s">
        <v>1051</v>
      </c>
      <c r="AF391" s="5">
        <v>5</v>
      </c>
      <c r="AG391" s="5" t="s">
        <v>1080</v>
      </c>
      <c r="AU391" s="7"/>
    </row>
    <row r="392" spans="1:47" ht="75.5" thickBot="1" x14ac:dyDescent="0.6">
      <c r="A392" s="4">
        <v>45443.57984953704</v>
      </c>
      <c r="B392" s="5" t="s">
        <v>35</v>
      </c>
      <c r="C392" s="5" t="s">
        <v>83</v>
      </c>
      <c r="D392" s="5" t="s">
        <v>565</v>
      </c>
      <c r="E392" s="5" t="s">
        <v>230</v>
      </c>
      <c r="F392" s="5" t="s">
        <v>566</v>
      </c>
      <c r="G392" s="5" t="s">
        <v>567</v>
      </c>
      <c r="H392" s="5">
        <v>4</v>
      </c>
      <c r="I392" s="5">
        <v>4</v>
      </c>
      <c r="J392" s="5">
        <v>4</v>
      </c>
      <c r="K392" s="5">
        <v>3</v>
      </c>
      <c r="L392" s="5">
        <v>4</v>
      </c>
      <c r="M392" s="5">
        <v>4</v>
      </c>
      <c r="N392" s="5">
        <v>3</v>
      </c>
      <c r="O392" s="5">
        <v>4</v>
      </c>
      <c r="P392" s="5">
        <v>3</v>
      </c>
      <c r="Q392" s="5">
        <v>3</v>
      </c>
      <c r="R392" s="5">
        <v>3</v>
      </c>
      <c r="S392" s="5">
        <v>4</v>
      </c>
      <c r="T392" s="5">
        <v>3</v>
      </c>
      <c r="U392" s="5">
        <v>4</v>
      </c>
      <c r="V392" s="5" t="s">
        <v>63</v>
      </c>
      <c r="W392" s="5" t="s">
        <v>60</v>
      </c>
      <c r="X392" s="5" t="s">
        <v>50</v>
      </c>
      <c r="Y392" s="5"/>
      <c r="Z392" s="5"/>
      <c r="AA392" s="5" t="s">
        <v>712</v>
      </c>
      <c r="AB392" s="5">
        <v>3</v>
      </c>
      <c r="AC392" s="5" t="s">
        <v>920</v>
      </c>
      <c r="AD392" s="5" t="s">
        <v>1045</v>
      </c>
      <c r="AE392" s="5" t="s">
        <v>1053</v>
      </c>
      <c r="AF392" s="5">
        <v>4</v>
      </c>
      <c r="AG392" s="5" t="s">
        <v>1064</v>
      </c>
      <c r="AU392" s="7"/>
    </row>
    <row r="393" spans="1:47" ht="50.5" thickBot="1" x14ac:dyDescent="0.6">
      <c r="A393" s="4">
        <v>45443.584282407406</v>
      </c>
      <c r="B393" s="5" t="s">
        <v>35</v>
      </c>
      <c r="C393" s="5" t="s">
        <v>36</v>
      </c>
      <c r="D393" s="5" t="s">
        <v>568</v>
      </c>
      <c r="E393" s="5" t="s">
        <v>512</v>
      </c>
      <c r="F393" s="5" t="s">
        <v>57</v>
      </c>
      <c r="G393" s="5" t="s">
        <v>58</v>
      </c>
      <c r="H393" s="5">
        <v>4</v>
      </c>
      <c r="I393" s="5">
        <v>4</v>
      </c>
      <c r="J393" s="5">
        <v>4</v>
      </c>
      <c r="K393" s="5">
        <v>4</v>
      </c>
      <c r="L393" s="5">
        <v>4</v>
      </c>
      <c r="M393" s="5">
        <v>5</v>
      </c>
      <c r="N393" s="5">
        <v>4</v>
      </c>
      <c r="O393" s="5">
        <v>3</v>
      </c>
      <c r="P393" s="5">
        <v>4</v>
      </c>
      <c r="Q393" s="5">
        <v>3</v>
      </c>
      <c r="R393" s="5">
        <v>3</v>
      </c>
      <c r="S393" s="5">
        <v>3</v>
      </c>
      <c r="T393" s="5">
        <v>2</v>
      </c>
      <c r="U393" s="5">
        <v>3</v>
      </c>
      <c r="V393" s="5"/>
      <c r="W393" s="5"/>
      <c r="X393" s="5" t="s">
        <v>60</v>
      </c>
      <c r="Y393" s="5" t="s">
        <v>59</v>
      </c>
      <c r="Z393" s="5"/>
      <c r="AA393" s="5" t="s">
        <v>725</v>
      </c>
      <c r="AB393" s="5">
        <v>3</v>
      </c>
      <c r="AC393" s="5" t="s">
        <v>921</v>
      </c>
      <c r="AD393" s="5" t="s">
        <v>1023</v>
      </c>
      <c r="AE393" s="5" t="s">
        <v>1051</v>
      </c>
      <c r="AF393" s="5">
        <v>5</v>
      </c>
      <c r="AG393" s="5" t="s">
        <v>1079</v>
      </c>
      <c r="AU393" s="7"/>
    </row>
    <row r="394" spans="1:47" ht="88" thickBot="1" x14ac:dyDescent="0.6">
      <c r="A394" s="4">
        <v>45443.586354166669</v>
      </c>
      <c r="B394" s="5" t="s">
        <v>35</v>
      </c>
      <c r="C394" s="5" t="s">
        <v>36</v>
      </c>
      <c r="D394" s="5" t="s">
        <v>569</v>
      </c>
      <c r="E394" s="5" t="s">
        <v>570</v>
      </c>
      <c r="F394" s="5" t="s">
        <v>53</v>
      </c>
      <c r="G394" s="5" t="s">
        <v>58</v>
      </c>
      <c r="H394" s="5">
        <v>4</v>
      </c>
      <c r="I394" s="5">
        <v>5</v>
      </c>
      <c r="J394" s="5">
        <v>5</v>
      </c>
      <c r="K394" s="5">
        <v>3</v>
      </c>
      <c r="L394" s="5">
        <v>4</v>
      </c>
      <c r="M394" s="5">
        <v>4</v>
      </c>
      <c r="N394" s="5">
        <v>3</v>
      </c>
      <c r="O394" s="5">
        <v>3</v>
      </c>
      <c r="P394" s="5">
        <v>3</v>
      </c>
      <c r="Q394" s="5">
        <v>4</v>
      </c>
      <c r="R394" s="5">
        <v>4</v>
      </c>
      <c r="S394" s="5">
        <v>3</v>
      </c>
      <c r="T394" s="5">
        <v>4</v>
      </c>
      <c r="U394" s="5">
        <v>5</v>
      </c>
      <c r="V394" s="5"/>
      <c r="W394" s="5"/>
      <c r="X394" s="5"/>
      <c r="Y394" s="5"/>
      <c r="Z394" s="5"/>
      <c r="AA394" s="5" t="s">
        <v>725</v>
      </c>
      <c r="AB394" s="5">
        <v>2</v>
      </c>
      <c r="AC394" s="5" t="s">
        <v>763</v>
      </c>
      <c r="AD394" s="5" t="s">
        <v>1022</v>
      </c>
      <c r="AE394" s="5" t="s">
        <v>1051</v>
      </c>
      <c r="AF394" s="5">
        <v>4</v>
      </c>
      <c r="AG394" s="5" t="s">
        <v>1068</v>
      </c>
      <c r="AU394" s="7"/>
    </row>
    <row r="395" spans="1:47" ht="38" thickBot="1" x14ac:dyDescent="0.6">
      <c r="A395" s="4">
        <v>45443.593321759261</v>
      </c>
      <c r="B395" s="5" t="s">
        <v>35</v>
      </c>
      <c r="C395" s="5" t="s">
        <v>36</v>
      </c>
      <c r="D395" s="5" t="s">
        <v>203</v>
      </c>
      <c r="E395" s="5" t="s">
        <v>343</v>
      </c>
      <c r="F395" s="5" t="s">
        <v>53</v>
      </c>
      <c r="G395" s="5" t="s">
        <v>58</v>
      </c>
      <c r="H395" s="5">
        <v>4</v>
      </c>
      <c r="I395" s="5">
        <v>4</v>
      </c>
      <c r="J395" s="5">
        <v>3</v>
      </c>
      <c r="K395" s="5">
        <v>2</v>
      </c>
      <c r="L395" s="5">
        <v>3</v>
      </c>
      <c r="M395" s="5">
        <v>3</v>
      </c>
      <c r="N395" s="5">
        <v>3</v>
      </c>
      <c r="O395" s="5">
        <v>4</v>
      </c>
      <c r="P395" s="5">
        <v>4</v>
      </c>
      <c r="Q395" s="5">
        <v>3</v>
      </c>
      <c r="R395" s="5">
        <v>3</v>
      </c>
      <c r="S395" s="5">
        <v>3</v>
      </c>
      <c r="T395" s="5">
        <v>4</v>
      </c>
      <c r="U395" s="5">
        <v>3</v>
      </c>
      <c r="V395" s="5"/>
      <c r="W395" s="5" t="s">
        <v>60</v>
      </c>
      <c r="X395" s="5" t="s">
        <v>59</v>
      </c>
      <c r="Y395" s="5"/>
      <c r="Z395" s="5"/>
      <c r="AA395" s="5" t="s">
        <v>704</v>
      </c>
      <c r="AB395" s="5">
        <v>3</v>
      </c>
      <c r="AC395" s="5" t="s">
        <v>922</v>
      </c>
      <c r="AD395" s="5" t="s">
        <v>1022</v>
      </c>
      <c r="AE395" s="5" t="s">
        <v>1051</v>
      </c>
      <c r="AF395" s="5">
        <v>4</v>
      </c>
      <c r="AG395" s="5" t="s">
        <v>1068</v>
      </c>
      <c r="AU395" s="7"/>
    </row>
    <row r="396" spans="1:47" ht="50.5" thickBot="1" x14ac:dyDescent="0.6">
      <c r="A396" s="4">
        <v>45443.594409722224</v>
      </c>
      <c r="B396" s="5" t="s">
        <v>35</v>
      </c>
      <c r="C396" s="5" t="s">
        <v>36</v>
      </c>
      <c r="D396" s="5" t="s">
        <v>554</v>
      </c>
      <c r="E396" s="5" t="s">
        <v>571</v>
      </c>
      <c r="F396" s="5" t="s">
        <v>70</v>
      </c>
      <c r="G396" s="5" t="s">
        <v>58</v>
      </c>
      <c r="H396" s="5">
        <v>4</v>
      </c>
      <c r="I396" s="5">
        <v>5</v>
      </c>
      <c r="J396" s="5">
        <v>4</v>
      </c>
      <c r="K396" s="5">
        <v>5</v>
      </c>
      <c r="L396" s="5">
        <v>5</v>
      </c>
      <c r="M396" s="5">
        <v>5</v>
      </c>
      <c r="N396" s="5">
        <v>5</v>
      </c>
      <c r="O396" s="5">
        <v>4</v>
      </c>
      <c r="P396" s="5">
        <v>3</v>
      </c>
      <c r="Q396" s="5">
        <v>4</v>
      </c>
      <c r="R396" s="5">
        <v>5</v>
      </c>
      <c r="S396" s="5">
        <v>4</v>
      </c>
      <c r="T396" s="5">
        <v>4</v>
      </c>
      <c r="U396" s="5">
        <v>4</v>
      </c>
      <c r="V396" s="5" t="s">
        <v>81</v>
      </c>
      <c r="W396" s="5"/>
      <c r="X396" s="5" t="s">
        <v>48</v>
      </c>
      <c r="Y396" s="5" t="s">
        <v>50</v>
      </c>
      <c r="Z396" s="5" t="s">
        <v>63</v>
      </c>
      <c r="AA396" s="5" t="s">
        <v>704</v>
      </c>
      <c r="AB396" s="5">
        <v>5</v>
      </c>
      <c r="AC396" s="5" t="s">
        <v>923</v>
      </c>
      <c r="AD396" s="5" t="s">
        <v>1020</v>
      </c>
      <c r="AE396" s="5" t="s">
        <v>1051</v>
      </c>
      <c r="AF396" s="5">
        <v>5</v>
      </c>
      <c r="AG396" s="5" t="s">
        <v>1080</v>
      </c>
      <c r="AU396" s="7"/>
    </row>
    <row r="397" spans="1:47" ht="18.5" thickBot="1" x14ac:dyDescent="0.6">
      <c r="A397" s="4">
        <v>45443.596747685187</v>
      </c>
      <c r="B397" s="5" t="s">
        <v>35</v>
      </c>
      <c r="C397" s="5" t="s">
        <v>36</v>
      </c>
      <c r="D397" s="5" t="s">
        <v>572</v>
      </c>
      <c r="E397" s="5" t="s">
        <v>103</v>
      </c>
      <c r="F397" s="5" t="s">
        <v>53</v>
      </c>
      <c r="G397" s="5" t="s">
        <v>58</v>
      </c>
      <c r="H397" s="5">
        <v>3</v>
      </c>
      <c r="I397" s="5">
        <v>3</v>
      </c>
      <c r="J397" s="5">
        <v>5</v>
      </c>
      <c r="K397" s="5">
        <v>3</v>
      </c>
      <c r="L397" s="5">
        <v>3</v>
      </c>
      <c r="M397" s="5">
        <v>3</v>
      </c>
      <c r="N397" s="5">
        <v>3</v>
      </c>
      <c r="O397" s="5">
        <v>4</v>
      </c>
      <c r="P397" s="5">
        <v>3</v>
      </c>
      <c r="Q397" s="5">
        <v>3</v>
      </c>
      <c r="R397" s="5">
        <v>3</v>
      </c>
      <c r="S397" s="5">
        <v>1</v>
      </c>
      <c r="T397" s="5">
        <v>3</v>
      </c>
      <c r="U397" s="5">
        <v>4</v>
      </c>
      <c r="V397" s="5"/>
      <c r="W397" s="5"/>
      <c r="X397" s="5"/>
      <c r="Y397" s="5"/>
      <c r="Z397" s="5"/>
      <c r="AA397" s="5" t="s">
        <v>711</v>
      </c>
      <c r="AB397" s="5">
        <v>3</v>
      </c>
      <c r="AC397" s="5" t="s">
        <v>852</v>
      </c>
      <c r="AD397" s="5" t="s">
        <v>1021</v>
      </c>
      <c r="AE397" s="5" t="s">
        <v>1051</v>
      </c>
      <c r="AF397" s="5">
        <v>5</v>
      </c>
      <c r="AG397" s="5" t="s">
        <v>1064</v>
      </c>
      <c r="AU397" s="7"/>
    </row>
    <row r="398" spans="1:47" ht="38" thickBot="1" x14ac:dyDescent="0.6">
      <c r="A398" s="4">
        <v>45443.599826388891</v>
      </c>
      <c r="B398" s="5" t="s">
        <v>35</v>
      </c>
      <c r="C398" s="5" t="s">
        <v>36</v>
      </c>
      <c r="D398" s="5" t="s">
        <v>203</v>
      </c>
      <c r="E398" s="5" t="s">
        <v>226</v>
      </c>
      <c r="F398" s="5" t="s">
        <v>70</v>
      </c>
      <c r="G398" s="5" t="s">
        <v>58</v>
      </c>
      <c r="H398" s="5">
        <v>5</v>
      </c>
      <c r="I398" s="5">
        <v>5</v>
      </c>
      <c r="J398" s="5">
        <v>3</v>
      </c>
      <c r="K398" s="5">
        <v>3</v>
      </c>
      <c r="L398" s="5">
        <v>5</v>
      </c>
      <c r="M398" s="5">
        <v>4</v>
      </c>
      <c r="N398" s="5">
        <v>3</v>
      </c>
      <c r="O398" s="5">
        <v>4</v>
      </c>
      <c r="P398" s="5">
        <v>4</v>
      </c>
      <c r="Q398" s="5">
        <v>3</v>
      </c>
      <c r="R398" s="5">
        <v>3</v>
      </c>
      <c r="S398" s="5">
        <v>3</v>
      </c>
      <c r="T398" s="5">
        <v>3</v>
      </c>
      <c r="U398" s="5">
        <v>3</v>
      </c>
      <c r="V398" s="5"/>
      <c r="W398" s="5" t="s">
        <v>81</v>
      </c>
      <c r="X398" s="5" t="s">
        <v>48</v>
      </c>
      <c r="Y398" s="5" t="s">
        <v>59</v>
      </c>
      <c r="Z398" s="5"/>
      <c r="AA398" s="5" t="s">
        <v>711</v>
      </c>
      <c r="AB398" s="5">
        <v>4</v>
      </c>
      <c r="AC398" s="5" t="s">
        <v>813</v>
      </c>
      <c r="AD398" s="5" t="s">
        <v>1024</v>
      </c>
      <c r="AE398" s="5" t="s">
        <v>1051</v>
      </c>
      <c r="AF398" s="5">
        <v>5</v>
      </c>
      <c r="AG398" s="5" t="s">
        <v>1080</v>
      </c>
      <c r="AU398" s="7"/>
    </row>
    <row r="399" spans="1:47" ht="38" thickBot="1" x14ac:dyDescent="0.6">
      <c r="A399" s="4">
        <v>45443.601238425923</v>
      </c>
      <c r="B399" s="5" t="s">
        <v>35</v>
      </c>
      <c r="C399" s="5" t="s">
        <v>36</v>
      </c>
      <c r="D399" s="5" t="s">
        <v>573</v>
      </c>
      <c r="E399" s="5" t="s">
        <v>543</v>
      </c>
      <c r="F399" s="5" t="s">
        <v>58</v>
      </c>
      <c r="G399" s="5" t="s">
        <v>53</v>
      </c>
      <c r="H399" s="5">
        <v>5</v>
      </c>
      <c r="I399" s="5">
        <v>5</v>
      </c>
      <c r="J399" s="5">
        <v>5</v>
      </c>
      <c r="K399" s="5">
        <v>1</v>
      </c>
      <c r="L399" s="5">
        <v>2</v>
      </c>
      <c r="M399" s="5">
        <v>2</v>
      </c>
      <c r="N399" s="5">
        <v>2</v>
      </c>
      <c r="O399" s="5">
        <v>2</v>
      </c>
      <c r="P399" s="5">
        <v>3</v>
      </c>
      <c r="Q399" s="5">
        <v>2</v>
      </c>
      <c r="R399" s="5">
        <v>2</v>
      </c>
      <c r="S399" s="5">
        <v>2</v>
      </c>
      <c r="T399" s="5">
        <v>2</v>
      </c>
      <c r="U399" s="5">
        <v>4</v>
      </c>
      <c r="V399" s="5" t="s">
        <v>48</v>
      </c>
      <c r="W399" s="5"/>
      <c r="X399" s="5" t="s">
        <v>136</v>
      </c>
      <c r="Y399" s="5"/>
      <c r="Z399" s="5"/>
      <c r="AA399" s="5" t="s">
        <v>723</v>
      </c>
      <c r="AB399" s="5">
        <v>2</v>
      </c>
      <c r="AC399" s="5" t="s">
        <v>788</v>
      </c>
      <c r="AD399" s="5" t="s">
        <v>1025</v>
      </c>
      <c r="AE399" s="5" t="s">
        <v>1051</v>
      </c>
      <c r="AF399" s="5">
        <v>3</v>
      </c>
      <c r="AG399" s="5" t="s">
        <v>1080</v>
      </c>
      <c r="AU399" s="7"/>
    </row>
    <row r="400" spans="1:47" ht="50.5" thickBot="1" x14ac:dyDescent="0.6">
      <c r="A400" s="4">
        <v>45443.608831018515</v>
      </c>
      <c r="B400" s="5" t="s">
        <v>35</v>
      </c>
      <c r="C400" s="5" t="s">
        <v>36</v>
      </c>
      <c r="D400" s="5" t="s">
        <v>207</v>
      </c>
      <c r="E400" s="5" t="s">
        <v>123</v>
      </c>
      <c r="F400" s="5" t="s">
        <v>360</v>
      </c>
      <c r="G400" s="5" t="s">
        <v>58</v>
      </c>
      <c r="H400" s="5">
        <v>4</v>
      </c>
      <c r="I400" s="5">
        <v>4</v>
      </c>
      <c r="J400" s="5">
        <v>2</v>
      </c>
      <c r="K400" s="5">
        <v>4</v>
      </c>
      <c r="L400" s="5">
        <v>4</v>
      </c>
      <c r="M400" s="5">
        <v>4</v>
      </c>
      <c r="N400" s="5">
        <v>3</v>
      </c>
      <c r="O400" s="5">
        <v>3</v>
      </c>
      <c r="P400" s="5">
        <v>3</v>
      </c>
      <c r="Q400" s="5">
        <v>2</v>
      </c>
      <c r="R400" s="5">
        <v>2</v>
      </c>
      <c r="S400" s="5">
        <v>2</v>
      </c>
      <c r="T400" s="5">
        <v>2</v>
      </c>
      <c r="U400" s="5">
        <v>2</v>
      </c>
      <c r="V400" s="5"/>
      <c r="W400" s="5" t="s">
        <v>100</v>
      </c>
      <c r="X400" s="5" t="s">
        <v>82</v>
      </c>
      <c r="Y400" s="5"/>
      <c r="Z400" s="5"/>
      <c r="AA400" s="5" t="s">
        <v>723</v>
      </c>
      <c r="AB400" s="5">
        <v>2</v>
      </c>
      <c r="AC400" s="5" t="s">
        <v>824</v>
      </c>
      <c r="AD400" s="5" t="s">
        <v>1020</v>
      </c>
      <c r="AE400" s="5" t="s">
        <v>1051</v>
      </c>
      <c r="AF400" s="5">
        <v>1</v>
      </c>
      <c r="AG400" s="5" t="s">
        <v>1066</v>
      </c>
      <c r="AU400" s="7"/>
    </row>
    <row r="401" spans="1:47" ht="50.5" thickBot="1" x14ac:dyDescent="0.6">
      <c r="A401" s="4">
        <v>45443.609375</v>
      </c>
      <c r="B401" s="5" t="s">
        <v>35</v>
      </c>
      <c r="C401" s="5" t="s">
        <v>36</v>
      </c>
      <c r="D401" s="5" t="s">
        <v>123</v>
      </c>
      <c r="E401" s="5" t="s">
        <v>182</v>
      </c>
      <c r="F401" s="5" t="s">
        <v>70</v>
      </c>
      <c r="G401" s="5" t="s">
        <v>58</v>
      </c>
      <c r="H401" s="5">
        <v>2</v>
      </c>
      <c r="I401" s="5">
        <v>4</v>
      </c>
      <c r="J401" s="5">
        <v>4</v>
      </c>
      <c r="K401" s="5">
        <v>4</v>
      </c>
      <c r="L401" s="5">
        <v>3</v>
      </c>
      <c r="M401" s="5">
        <v>4</v>
      </c>
      <c r="N401" s="5">
        <v>3</v>
      </c>
      <c r="O401" s="5">
        <v>4</v>
      </c>
      <c r="P401" s="5">
        <v>4</v>
      </c>
      <c r="Q401" s="5">
        <v>3</v>
      </c>
      <c r="R401" s="5">
        <v>4</v>
      </c>
      <c r="S401" s="5">
        <v>3</v>
      </c>
      <c r="T401" s="5">
        <v>4</v>
      </c>
      <c r="U401" s="5">
        <v>3</v>
      </c>
      <c r="V401" s="5"/>
      <c r="W401" s="5" t="s">
        <v>74</v>
      </c>
      <c r="X401" s="5" t="s">
        <v>50</v>
      </c>
      <c r="Y401" s="5"/>
      <c r="Z401" s="5"/>
      <c r="AA401" s="5" t="s">
        <v>704</v>
      </c>
      <c r="AB401" s="5">
        <v>4</v>
      </c>
      <c r="AC401" s="5" t="s">
        <v>821</v>
      </c>
      <c r="AD401" s="5" t="s">
        <v>1022</v>
      </c>
      <c r="AE401" s="5" t="s">
        <v>1051</v>
      </c>
      <c r="AF401" s="5">
        <v>4</v>
      </c>
      <c r="AG401" s="5" t="s">
        <v>1080</v>
      </c>
      <c r="AU401" s="7"/>
    </row>
    <row r="402" spans="1:47" ht="75.5" thickBot="1" x14ac:dyDescent="0.6">
      <c r="A402" s="4">
        <v>45443.61314814815</v>
      </c>
      <c r="B402" s="5" t="s">
        <v>35</v>
      </c>
      <c r="C402" s="5" t="s">
        <v>36</v>
      </c>
      <c r="D402" s="5" t="s">
        <v>574</v>
      </c>
      <c r="E402" s="5" t="s">
        <v>575</v>
      </c>
      <c r="F402" s="5" t="s">
        <v>349</v>
      </c>
      <c r="G402" s="5" t="s">
        <v>225</v>
      </c>
      <c r="H402" s="5">
        <v>4</v>
      </c>
      <c r="I402" s="5">
        <v>4</v>
      </c>
      <c r="J402" s="5">
        <v>4</v>
      </c>
      <c r="K402" s="5">
        <v>3</v>
      </c>
      <c r="L402" s="5">
        <v>4</v>
      </c>
      <c r="M402" s="5">
        <v>4</v>
      </c>
      <c r="N402" s="5">
        <v>3</v>
      </c>
      <c r="O402" s="5">
        <v>3</v>
      </c>
      <c r="P402" s="5">
        <v>3</v>
      </c>
      <c r="Q402" s="5">
        <v>4</v>
      </c>
      <c r="R402" s="5">
        <v>4</v>
      </c>
      <c r="S402" s="5">
        <v>2</v>
      </c>
      <c r="T402" s="5">
        <v>3</v>
      </c>
      <c r="U402" s="5">
        <v>4</v>
      </c>
      <c r="V402" s="5"/>
      <c r="W402" s="5" t="s">
        <v>60</v>
      </c>
      <c r="X402" s="5" t="s">
        <v>63</v>
      </c>
      <c r="Y402" s="5" t="s">
        <v>50</v>
      </c>
      <c r="Z402" s="5"/>
      <c r="AA402" s="5" t="s">
        <v>702</v>
      </c>
      <c r="AB402" s="5">
        <v>3</v>
      </c>
      <c r="AC402" s="5" t="s">
        <v>782</v>
      </c>
      <c r="AD402" s="5" t="s">
        <v>1046</v>
      </c>
      <c r="AE402" s="5" t="s">
        <v>1051</v>
      </c>
      <c r="AF402" s="5">
        <v>5</v>
      </c>
      <c r="AG402" s="5" t="s">
        <v>1072</v>
      </c>
      <c r="AU402" s="7"/>
    </row>
    <row r="403" spans="1:47" ht="38" thickBot="1" x14ac:dyDescent="0.6">
      <c r="A403" s="4">
        <v>45443.614768518521</v>
      </c>
      <c r="B403" s="5" t="s">
        <v>35</v>
      </c>
      <c r="C403" s="5" t="s">
        <v>36</v>
      </c>
      <c r="D403" s="5" t="s">
        <v>543</v>
      </c>
      <c r="E403" s="5" t="s">
        <v>576</v>
      </c>
      <c r="F403" s="5" t="s">
        <v>46</v>
      </c>
      <c r="G403" s="5" t="s">
        <v>160</v>
      </c>
      <c r="H403" s="5">
        <v>4</v>
      </c>
      <c r="I403" s="5">
        <v>2</v>
      </c>
      <c r="J403" s="5">
        <v>2</v>
      </c>
      <c r="K403" s="5">
        <v>2</v>
      </c>
      <c r="L403" s="5">
        <v>2</v>
      </c>
      <c r="M403" s="5">
        <v>3</v>
      </c>
      <c r="N403" s="5">
        <v>3</v>
      </c>
      <c r="O403" s="5">
        <v>3</v>
      </c>
      <c r="P403" s="5">
        <v>2</v>
      </c>
      <c r="Q403" s="5">
        <v>3</v>
      </c>
      <c r="R403" s="5">
        <v>3</v>
      </c>
      <c r="S403" s="5">
        <v>2</v>
      </c>
      <c r="T403" s="5">
        <v>2</v>
      </c>
      <c r="U403" s="5">
        <v>3</v>
      </c>
      <c r="V403" s="5"/>
      <c r="W403" s="5"/>
      <c r="X403" s="5"/>
      <c r="Y403" s="5"/>
      <c r="Z403" s="5" t="s">
        <v>40</v>
      </c>
      <c r="AA403" s="5" t="s">
        <v>711</v>
      </c>
      <c r="AB403" s="5">
        <v>3</v>
      </c>
      <c r="AC403" s="5" t="s">
        <v>924</v>
      </c>
      <c r="AD403" s="5" t="s">
        <v>1022</v>
      </c>
      <c r="AE403" s="5" t="s">
        <v>1051</v>
      </c>
      <c r="AF403" s="5">
        <v>3</v>
      </c>
      <c r="AG403" s="5" t="s">
        <v>1080</v>
      </c>
      <c r="AU403" s="7"/>
    </row>
    <row r="404" spans="1:47" ht="25.5" thickBot="1" x14ac:dyDescent="0.6">
      <c r="A404" s="4">
        <v>45443.615358796298</v>
      </c>
      <c r="B404" s="5" t="s">
        <v>35</v>
      </c>
      <c r="C404" s="5" t="s">
        <v>36</v>
      </c>
      <c r="D404" s="5" t="s">
        <v>577</v>
      </c>
      <c r="E404" s="5" t="s">
        <v>308</v>
      </c>
      <c r="F404" s="5" t="s">
        <v>70</v>
      </c>
      <c r="G404" s="5" t="s">
        <v>58</v>
      </c>
      <c r="H404" s="5">
        <v>4</v>
      </c>
      <c r="I404" s="5">
        <v>4</v>
      </c>
      <c r="J404" s="5">
        <v>4</v>
      </c>
      <c r="K404" s="5">
        <v>4</v>
      </c>
      <c r="L404" s="5">
        <v>4</v>
      </c>
      <c r="M404" s="5">
        <v>4</v>
      </c>
      <c r="N404" s="5">
        <v>4</v>
      </c>
      <c r="O404" s="5">
        <v>4</v>
      </c>
      <c r="P404" s="5">
        <v>3</v>
      </c>
      <c r="Q404" s="5">
        <v>3</v>
      </c>
      <c r="R404" s="5">
        <v>3</v>
      </c>
      <c r="S404" s="5">
        <v>3</v>
      </c>
      <c r="T404" s="5">
        <v>3</v>
      </c>
      <c r="U404" s="5">
        <v>3</v>
      </c>
      <c r="V404" s="5" t="s">
        <v>40</v>
      </c>
      <c r="W404" s="5"/>
      <c r="X404" s="5"/>
      <c r="Y404" s="5"/>
      <c r="Z404" s="5"/>
      <c r="AA404" s="5" t="s">
        <v>712</v>
      </c>
      <c r="AB404" s="5">
        <v>3</v>
      </c>
      <c r="AC404" s="5" t="s">
        <v>788</v>
      </c>
      <c r="AD404" s="5" t="s">
        <v>1042</v>
      </c>
      <c r="AE404" s="5" t="s">
        <v>1051</v>
      </c>
      <c r="AF404" s="5">
        <v>3</v>
      </c>
      <c r="AG404" s="5" t="s">
        <v>1080</v>
      </c>
      <c r="AU404" s="7"/>
    </row>
    <row r="405" spans="1:47" ht="25.5" thickBot="1" x14ac:dyDescent="0.6">
      <c r="A405" s="4">
        <v>45443.615902777776</v>
      </c>
      <c r="B405" s="5" t="s">
        <v>35</v>
      </c>
      <c r="C405" s="5" t="s">
        <v>36</v>
      </c>
      <c r="D405" s="5" t="s">
        <v>578</v>
      </c>
      <c r="E405" s="5" t="s">
        <v>103</v>
      </c>
      <c r="F405" s="5" t="s">
        <v>46</v>
      </c>
      <c r="G405" s="5" t="s">
        <v>58</v>
      </c>
      <c r="H405" s="5">
        <v>3</v>
      </c>
      <c r="I405" s="5">
        <v>5</v>
      </c>
      <c r="J405" s="5">
        <v>5</v>
      </c>
      <c r="K405" s="5">
        <v>3</v>
      </c>
      <c r="L405" s="5">
        <v>3</v>
      </c>
      <c r="M405" s="5">
        <v>3</v>
      </c>
      <c r="N405" s="5">
        <v>2</v>
      </c>
      <c r="O405" s="5">
        <v>4</v>
      </c>
      <c r="P405" s="5">
        <v>4</v>
      </c>
      <c r="Q405" s="5">
        <v>4</v>
      </c>
      <c r="R405" s="5">
        <v>5</v>
      </c>
      <c r="S405" s="5">
        <v>4</v>
      </c>
      <c r="T405" s="5">
        <v>3</v>
      </c>
      <c r="U405" s="5">
        <v>5</v>
      </c>
      <c r="V405" s="5"/>
      <c r="W405" s="5"/>
      <c r="X405" s="5" t="s">
        <v>40</v>
      </c>
      <c r="Y405" s="5"/>
      <c r="Z405" s="5"/>
      <c r="AA405" s="5" t="s">
        <v>711</v>
      </c>
      <c r="AB405" s="5">
        <v>2</v>
      </c>
      <c r="AC405" s="5" t="s">
        <v>788</v>
      </c>
      <c r="AD405" s="5" t="s">
        <v>1031</v>
      </c>
      <c r="AE405" s="5" t="s">
        <v>1051</v>
      </c>
      <c r="AF405" s="5">
        <v>4</v>
      </c>
      <c r="AG405" s="5" t="s">
        <v>1079</v>
      </c>
      <c r="AU405" s="7"/>
    </row>
    <row r="406" spans="1:47" ht="25.5" thickBot="1" x14ac:dyDescent="0.6">
      <c r="A406" s="4">
        <v>45443.617523148147</v>
      </c>
      <c r="B406" s="5" t="s">
        <v>35</v>
      </c>
      <c r="C406" s="5" t="s">
        <v>36</v>
      </c>
      <c r="D406" s="5" t="s">
        <v>555</v>
      </c>
      <c r="E406" s="5" t="s">
        <v>555</v>
      </c>
      <c r="F406" s="5" t="s">
        <v>70</v>
      </c>
      <c r="G406" s="5" t="s">
        <v>70</v>
      </c>
      <c r="H406" s="5">
        <v>4</v>
      </c>
      <c r="I406" s="5">
        <v>4</v>
      </c>
      <c r="J406" s="5">
        <v>4</v>
      </c>
      <c r="K406" s="5">
        <v>4</v>
      </c>
      <c r="L406" s="5">
        <v>4</v>
      </c>
      <c r="M406" s="5">
        <v>4</v>
      </c>
      <c r="N406" s="5">
        <v>4</v>
      </c>
      <c r="O406" s="5">
        <v>4</v>
      </c>
      <c r="P406" s="5">
        <v>4</v>
      </c>
      <c r="Q406" s="5">
        <v>4</v>
      </c>
      <c r="R406" s="5">
        <v>4</v>
      </c>
      <c r="S406" s="5">
        <v>4</v>
      </c>
      <c r="T406" s="5">
        <v>4</v>
      </c>
      <c r="U406" s="5">
        <v>4</v>
      </c>
      <c r="V406" s="5"/>
      <c r="W406" s="5"/>
      <c r="X406" s="5" t="s">
        <v>40</v>
      </c>
      <c r="Y406" s="5"/>
      <c r="Z406" s="5"/>
      <c r="AA406" s="5" t="s">
        <v>711</v>
      </c>
      <c r="AB406" s="5">
        <v>3</v>
      </c>
      <c r="AC406" s="5" t="s">
        <v>788</v>
      </c>
      <c r="AD406" s="5" t="s">
        <v>1024</v>
      </c>
      <c r="AE406" s="5" t="s">
        <v>1051</v>
      </c>
      <c r="AF406" s="5">
        <v>3</v>
      </c>
      <c r="AG406" s="5" t="s">
        <v>1074</v>
      </c>
      <c r="AU406" s="7"/>
    </row>
    <row r="407" spans="1:47" ht="50.5" thickBot="1" x14ac:dyDescent="0.6">
      <c r="A407" s="4">
        <v>45443.618043981478</v>
      </c>
      <c r="B407" s="5" t="s">
        <v>35</v>
      </c>
      <c r="C407" s="5" t="s">
        <v>36</v>
      </c>
      <c r="D407" s="5" t="s">
        <v>227</v>
      </c>
      <c r="E407" s="5" t="s">
        <v>103</v>
      </c>
      <c r="F407" s="5" t="s">
        <v>70</v>
      </c>
      <c r="G407" s="5" t="s">
        <v>58</v>
      </c>
      <c r="H407" s="5">
        <v>4</v>
      </c>
      <c r="I407" s="5">
        <v>4</v>
      </c>
      <c r="J407" s="5">
        <v>4</v>
      </c>
      <c r="K407" s="5">
        <v>2</v>
      </c>
      <c r="L407" s="5">
        <v>3</v>
      </c>
      <c r="M407" s="5">
        <v>3</v>
      </c>
      <c r="N407" s="5">
        <v>3</v>
      </c>
      <c r="O407" s="5">
        <v>3</v>
      </c>
      <c r="P407" s="5">
        <v>2</v>
      </c>
      <c r="Q407" s="5">
        <v>3</v>
      </c>
      <c r="R407" s="5">
        <v>2</v>
      </c>
      <c r="S407" s="5">
        <v>1</v>
      </c>
      <c r="T407" s="5">
        <v>2</v>
      </c>
      <c r="U407" s="5">
        <v>2</v>
      </c>
      <c r="V407" s="5" t="s">
        <v>48</v>
      </c>
      <c r="W407" s="5" t="s">
        <v>81</v>
      </c>
      <c r="X407" s="5" t="s">
        <v>50</v>
      </c>
      <c r="Y407" s="5"/>
      <c r="Z407" s="5" t="s">
        <v>63</v>
      </c>
      <c r="AA407" s="5" t="s">
        <v>711</v>
      </c>
      <c r="AB407" s="5">
        <v>2</v>
      </c>
      <c r="AC407" s="5" t="s">
        <v>809</v>
      </c>
      <c r="AD407" s="5" t="s">
        <v>1023</v>
      </c>
      <c r="AE407" s="5" t="s">
        <v>1051</v>
      </c>
      <c r="AF407" s="5">
        <v>2</v>
      </c>
      <c r="AG407" s="5" t="s">
        <v>1066</v>
      </c>
      <c r="AU407" s="7"/>
    </row>
    <row r="408" spans="1:47" ht="38" thickBot="1" x14ac:dyDescent="0.6">
      <c r="A408" s="4">
        <v>45443.63071759259</v>
      </c>
      <c r="B408" s="5" t="s">
        <v>35</v>
      </c>
      <c r="C408" s="5" t="s">
        <v>36</v>
      </c>
      <c r="D408" s="5" t="s">
        <v>579</v>
      </c>
      <c r="E408" s="5" t="s">
        <v>228</v>
      </c>
      <c r="F408" s="5" t="s">
        <v>58</v>
      </c>
      <c r="G408" s="5" t="s">
        <v>179</v>
      </c>
      <c r="H408" s="5">
        <v>5</v>
      </c>
      <c r="I408" s="5">
        <v>4</v>
      </c>
      <c r="J408" s="5">
        <v>4</v>
      </c>
      <c r="K408" s="5">
        <v>4</v>
      </c>
      <c r="L408" s="5">
        <v>4</v>
      </c>
      <c r="M408" s="5">
        <v>4</v>
      </c>
      <c r="N408" s="5">
        <v>4</v>
      </c>
      <c r="O408" s="5">
        <v>5</v>
      </c>
      <c r="P408" s="5">
        <v>4</v>
      </c>
      <c r="Q408" s="5">
        <v>4</v>
      </c>
      <c r="R408" s="5">
        <v>4</v>
      </c>
      <c r="S408" s="5">
        <v>4</v>
      </c>
      <c r="T408" s="5">
        <v>4</v>
      </c>
      <c r="U408" s="5">
        <v>5</v>
      </c>
      <c r="V408" s="5"/>
      <c r="W408" s="5" t="s">
        <v>81</v>
      </c>
      <c r="X408" s="5" t="s">
        <v>156</v>
      </c>
      <c r="Y408" s="5"/>
      <c r="Z408" s="5"/>
      <c r="AA408" s="5" t="s">
        <v>711</v>
      </c>
      <c r="AB408" s="5">
        <v>3</v>
      </c>
      <c r="AC408" s="5" t="s">
        <v>841</v>
      </c>
      <c r="AD408" s="5" t="s">
        <v>1022</v>
      </c>
      <c r="AE408" s="5" t="s">
        <v>1051</v>
      </c>
      <c r="AF408" s="5">
        <v>5</v>
      </c>
      <c r="AG408" s="5" t="s">
        <v>1068</v>
      </c>
      <c r="AU408" s="7"/>
    </row>
    <row r="409" spans="1:47" ht="63" thickBot="1" x14ac:dyDescent="0.6">
      <c r="A409" s="4">
        <v>45443.632037037038</v>
      </c>
      <c r="B409" s="5" t="s">
        <v>35</v>
      </c>
      <c r="C409" s="5" t="s">
        <v>36</v>
      </c>
      <c r="D409" s="5" t="s">
        <v>580</v>
      </c>
      <c r="E409" s="5" t="s">
        <v>103</v>
      </c>
      <c r="F409" s="5" t="s">
        <v>179</v>
      </c>
      <c r="G409" s="5" t="s">
        <v>119</v>
      </c>
      <c r="H409" s="5">
        <v>3</v>
      </c>
      <c r="I409" s="5">
        <v>5</v>
      </c>
      <c r="J409" s="5">
        <v>4</v>
      </c>
      <c r="K409" s="5">
        <v>3</v>
      </c>
      <c r="L409" s="5">
        <v>3</v>
      </c>
      <c r="M409" s="5">
        <v>4</v>
      </c>
      <c r="N409" s="5">
        <v>3</v>
      </c>
      <c r="O409" s="5">
        <v>3</v>
      </c>
      <c r="P409" s="5">
        <v>2</v>
      </c>
      <c r="Q409" s="5">
        <v>3</v>
      </c>
      <c r="R409" s="5">
        <v>3</v>
      </c>
      <c r="S409" s="5">
        <v>3</v>
      </c>
      <c r="T409" s="5">
        <v>2</v>
      </c>
      <c r="U409" s="5">
        <v>2</v>
      </c>
      <c r="V409" s="5"/>
      <c r="W409" s="5" t="s">
        <v>49</v>
      </c>
      <c r="X409" s="5" t="s">
        <v>95</v>
      </c>
      <c r="Y409" s="5"/>
      <c r="Z409" s="5"/>
      <c r="AA409" s="5" t="s">
        <v>708</v>
      </c>
      <c r="AB409" s="5">
        <v>1</v>
      </c>
      <c r="AC409" s="5" t="s">
        <v>925</v>
      </c>
      <c r="AD409" s="5" t="s">
        <v>1022</v>
      </c>
      <c r="AE409" s="5" t="s">
        <v>1051</v>
      </c>
      <c r="AF409" s="5">
        <v>5</v>
      </c>
      <c r="AG409" s="5" t="s">
        <v>1071</v>
      </c>
      <c r="AU409" s="7"/>
    </row>
    <row r="410" spans="1:47" ht="75.5" thickBot="1" x14ac:dyDescent="0.6">
      <c r="A410" s="4">
        <v>45443.63548611111</v>
      </c>
      <c r="B410" s="5" t="s">
        <v>35</v>
      </c>
      <c r="C410" s="5" t="s">
        <v>36</v>
      </c>
      <c r="D410" s="5" t="s">
        <v>581</v>
      </c>
      <c r="E410" s="5" t="s">
        <v>474</v>
      </c>
      <c r="F410" s="5" t="s">
        <v>77</v>
      </c>
      <c r="G410" s="5" t="s">
        <v>70</v>
      </c>
      <c r="H410" s="5">
        <v>5</v>
      </c>
      <c r="I410" s="5">
        <v>4</v>
      </c>
      <c r="J410" s="5">
        <v>4</v>
      </c>
      <c r="K410" s="5">
        <v>3</v>
      </c>
      <c r="L410" s="5">
        <v>4</v>
      </c>
      <c r="M410" s="5">
        <v>4</v>
      </c>
      <c r="N410" s="5">
        <v>5</v>
      </c>
      <c r="O410" s="5">
        <v>4</v>
      </c>
      <c r="P410" s="5">
        <v>4</v>
      </c>
      <c r="Q410" s="5">
        <v>4</v>
      </c>
      <c r="R410" s="5">
        <v>4</v>
      </c>
      <c r="S410" s="5">
        <v>4</v>
      </c>
      <c r="T410" s="5">
        <v>3</v>
      </c>
      <c r="U410" s="5">
        <v>4</v>
      </c>
      <c r="V410" s="5"/>
      <c r="W410" s="5"/>
      <c r="X410" s="5" t="s">
        <v>40</v>
      </c>
      <c r="Y410" s="5"/>
      <c r="Z410" s="5"/>
      <c r="AA410" s="5" t="s">
        <v>704</v>
      </c>
      <c r="AB410" s="5">
        <v>4</v>
      </c>
      <c r="AC410" s="5" t="s">
        <v>926</v>
      </c>
      <c r="AD410" s="5" t="s">
        <v>1023</v>
      </c>
      <c r="AE410" s="5" t="s">
        <v>1051</v>
      </c>
      <c r="AF410" s="5">
        <v>4</v>
      </c>
      <c r="AG410" s="5" t="s">
        <v>1080</v>
      </c>
      <c r="AU410" s="7"/>
    </row>
    <row r="411" spans="1:47" ht="63" thickBot="1" x14ac:dyDescent="0.6">
      <c r="A411" s="4">
        <v>45443.637314814812</v>
      </c>
      <c r="B411" s="5" t="s">
        <v>35</v>
      </c>
      <c r="C411" s="5" t="s">
        <v>36</v>
      </c>
      <c r="D411" s="5" t="s">
        <v>582</v>
      </c>
      <c r="E411" s="5" t="s">
        <v>571</v>
      </c>
      <c r="F411" s="5" t="s">
        <v>46</v>
      </c>
      <c r="G411" s="5" t="s">
        <v>583</v>
      </c>
      <c r="H411" s="5">
        <v>5</v>
      </c>
      <c r="I411" s="5">
        <v>2</v>
      </c>
      <c r="J411" s="5">
        <v>2</v>
      </c>
      <c r="K411" s="5">
        <v>3</v>
      </c>
      <c r="L411" s="5">
        <v>3</v>
      </c>
      <c r="M411" s="5">
        <v>4</v>
      </c>
      <c r="N411" s="5">
        <v>2</v>
      </c>
      <c r="O411" s="5">
        <v>2</v>
      </c>
      <c r="P411" s="5">
        <v>3</v>
      </c>
      <c r="Q411" s="5">
        <v>3</v>
      </c>
      <c r="R411" s="5">
        <v>3</v>
      </c>
      <c r="S411" s="5">
        <v>3</v>
      </c>
      <c r="T411" s="5">
        <v>2</v>
      </c>
      <c r="U411" s="5">
        <v>4</v>
      </c>
      <c r="V411" s="5" t="s">
        <v>59</v>
      </c>
      <c r="W411" s="5" t="s">
        <v>48</v>
      </c>
      <c r="X411" s="5" t="s">
        <v>81</v>
      </c>
      <c r="Y411" s="5"/>
      <c r="Z411" s="5"/>
      <c r="AA411" s="5" t="s">
        <v>730</v>
      </c>
      <c r="AB411" s="5">
        <v>2</v>
      </c>
      <c r="AC411" s="5" t="s">
        <v>812</v>
      </c>
      <c r="AD411" s="5" t="s">
        <v>1019</v>
      </c>
      <c r="AE411" s="5" t="s">
        <v>1053</v>
      </c>
      <c r="AF411" s="5">
        <v>3</v>
      </c>
      <c r="AG411" s="5" t="s">
        <v>1085</v>
      </c>
      <c r="AU411" s="7"/>
    </row>
    <row r="412" spans="1:47" ht="25.5" thickBot="1" x14ac:dyDescent="0.6">
      <c r="A412" s="4">
        <v>45443.639456018522</v>
      </c>
      <c r="B412" s="5" t="s">
        <v>35</v>
      </c>
      <c r="C412" s="5" t="s">
        <v>36</v>
      </c>
      <c r="D412" s="5" t="s">
        <v>584</v>
      </c>
      <c r="E412" s="5" t="s">
        <v>228</v>
      </c>
      <c r="F412" s="5" t="s">
        <v>202</v>
      </c>
      <c r="G412" s="5" t="s">
        <v>104</v>
      </c>
      <c r="H412" s="5">
        <v>3</v>
      </c>
      <c r="I412" s="5">
        <v>4</v>
      </c>
      <c r="J412" s="5">
        <v>4</v>
      </c>
      <c r="K412" s="5">
        <v>3</v>
      </c>
      <c r="L412" s="5">
        <v>3</v>
      </c>
      <c r="M412" s="5">
        <v>4</v>
      </c>
      <c r="N412" s="5">
        <v>4</v>
      </c>
      <c r="O412" s="5">
        <v>4</v>
      </c>
      <c r="P412" s="5">
        <v>4</v>
      </c>
      <c r="Q412" s="5">
        <v>4</v>
      </c>
      <c r="R412" s="5">
        <v>4</v>
      </c>
      <c r="S412" s="5">
        <v>3</v>
      </c>
      <c r="T412" s="5">
        <v>3</v>
      </c>
      <c r="U412" s="5">
        <v>4</v>
      </c>
      <c r="V412" s="5"/>
      <c r="W412" s="5"/>
      <c r="X412" s="5" t="s">
        <v>40</v>
      </c>
      <c r="Y412" s="5"/>
      <c r="Z412" s="5"/>
      <c r="AA412" s="5" t="s">
        <v>724</v>
      </c>
      <c r="AB412" s="5">
        <v>3</v>
      </c>
      <c r="AC412" s="5" t="s">
        <v>813</v>
      </c>
      <c r="AD412" s="5" t="s">
        <v>1023</v>
      </c>
      <c r="AE412" s="5" t="s">
        <v>1051</v>
      </c>
      <c r="AF412" s="5">
        <v>4</v>
      </c>
      <c r="AG412" s="5" t="s">
        <v>1080</v>
      </c>
      <c r="AU412" s="7"/>
    </row>
    <row r="413" spans="1:47" ht="50.5" thickBot="1" x14ac:dyDescent="0.6">
      <c r="A413" s="4">
        <v>45443.645648148151</v>
      </c>
      <c r="B413" s="5" t="s">
        <v>35</v>
      </c>
      <c r="C413" s="5" t="s">
        <v>36</v>
      </c>
      <c r="D413" s="5" t="s">
        <v>585</v>
      </c>
      <c r="E413" s="5" t="s">
        <v>198</v>
      </c>
      <c r="F413" s="5" t="s">
        <v>46</v>
      </c>
      <c r="G413" s="5" t="s">
        <v>152</v>
      </c>
      <c r="H413" s="5">
        <v>4</v>
      </c>
      <c r="I413" s="5">
        <v>4</v>
      </c>
      <c r="J413" s="5">
        <v>4</v>
      </c>
      <c r="K413" s="5">
        <v>4</v>
      </c>
      <c r="L413" s="5">
        <v>3</v>
      </c>
      <c r="M413" s="5">
        <v>4</v>
      </c>
      <c r="N413" s="5">
        <v>4</v>
      </c>
      <c r="O413" s="5">
        <v>4</v>
      </c>
      <c r="P413" s="5">
        <v>3</v>
      </c>
      <c r="Q413" s="5">
        <v>3</v>
      </c>
      <c r="R413" s="5">
        <v>4</v>
      </c>
      <c r="S413" s="5">
        <v>3</v>
      </c>
      <c r="T413" s="5">
        <v>3</v>
      </c>
      <c r="U413" s="5">
        <v>3</v>
      </c>
      <c r="V413" s="5" t="s">
        <v>40</v>
      </c>
      <c r="W413" s="5"/>
      <c r="X413" s="5"/>
      <c r="Y413" s="5"/>
      <c r="Z413" s="5"/>
      <c r="AA413" s="5" t="s">
        <v>723</v>
      </c>
      <c r="AB413" s="5">
        <v>4</v>
      </c>
      <c r="AC413" s="5" t="s">
        <v>927</v>
      </c>
      <c r="AD413" s="5" t="s">
        <v>1040</v>
      </c>
      <c r="AE413" s="5" t="s">
        <v>1051</v>
      </c>
      <c r="AF413" s="5">
        <v>4</v>
      </c>
      <c r="AG413" s="5" t="s">
        <v>1074</v>
      </c>
      <c r="AU413" s="7"/>
    </row>
    <row r="414" spans="1:47" ht="25.5" thickBot="1" x14ac:dyDescent="0.6">
      <c r="A414" s="4">
        <v>45443.680798611109</v>
      </c>
      <c r="B414" s="5" t="s">
        <v>35</v>
      </c>
      <c r="C414" s="5" t="s">
        <v>36</v>
      </c>
      <c r="D414" s="5" t="s">
        <v>586</v>
      </c>
      <c r="E414" s="5" t="s">
        <v>587</v>
      </c>
      <c r="F414" s="5" t="s">
        <v>53</v>
      </c>
      <c r="G414" s="5" t="s">
        <v>58</v>
      </c>
      <c r="H414" s="5">
        <v>3</v>
      </c>
      <c r="I414" s="5">
        <v>4</v>
      </c>
      <c r="J414" s="5">
        <v>2</v>
      </c>
      <c r="K414" s="5">
        <v>2</v>
      </c>
      <c r="L414" s="5">
        <v>3</v>
      </c>
      <c r="M414" s="5">
        <v>3</v>
      </c>
      <c r="N414" s="5">
        <v>2</v>
      </c>
      <c r="O414" s="5">
        <v>3</v>
      </c>
      <c r="P414" s="5">
        <v>2</v>
      </c>
      <c r="Q414" s="5">
        <v>3</v>
      </c>
      <c r="R414" s="5">
        <v>3</v>
      </c>
      <c r="S414" s="5">
        <v>3</v>
      </c>
      <c r="T414" s="5">
        <v>2</v>
      </c>
      <c r="U414" s="5">
        <v>2</v>
      </c>
      <c r="V414" s="5" t="s">
        <v>63</v>
      </c>
      <c r="W414" s="5" t="s">
        <v>60</v>
      </c>
      <c r="X414" s="5" t="s">
        <v>50</v>
      </c>
      <c r="Y414" s="5"/>
      <c r="Z414" s="5"/>
      <c r="AA414" s="5" t="s">
        <v>724</v>
      </c>
      <c r="AB414" s="5">
        <v>2</v>
      </c>
      <c r="AC414" s="5" t="s">
        <v>928</v>
      </c>
      <c r="AD414" s="5" t="s">
        <v>1024</v>
      </c>
      <c r="AE414" s="5" t="s">
        <v>1051</v>
      </c>
      <c r="AF414" s="5">
        <v>4</v>
      </c>
      <c r="AG414" s="5" t="s">
        <v>1074</v>
      </c>
      <c r="AU414" s="7"/>
    </row>
    <row r="415" spans="1:47" ht="18.5" thickBot="1" x14ac:dyDescent="0.6">
      <c r="A415" s="4">
        <v>45443.685474537036</v>
      </c>
      <c r="B415" s="5" t="s">
        <v>35</v>
      </c>
      <c r="C415" s="5" t="s">
        <v>36</v>
      </c>
      <c r="D415" s="5" t="s">
        <v>395</v>
      </c>
      <c r="E415" s="5" t="s">
        <v>543</v>
      </c>
      <c r="F415" s="5" t="s">
        <v>238</v>
      </c>
      <c r="G415" s="5" t="s">
        <v>54</v>
      </c>
      <c r="H415" s="5">
        <v>5</v>
      </c>
      <c r="I415" s="5">
        <v>3</v>
      </c>
      <c r="J415" s="5">
        <v>3</v>
      </c>
      <c r="K415" s="5">
        <v>4</v>
      </c>
      <c r="L415" s="5">
        <v>4</v>
      </c>
      <c r="M415" s="5">
        <v>5</v>
      </c>
      <c r="N415" s="5">
        <v>5</v>
      </c>
      <c r="O415" s="5">
        <v>5</v>
      </c>
      <c r="P415" s="5">
        <v>3</v>
      </c>
      <c r="Q415" s="5">
        <v>3</v>
      </c>
      <c r="R415" s="5">
        <v>3</v>
      </c>
      <c r="S415" s="5">
        <v>3</v>
      </c>
      <c r="T415" s="5">
        <v>3</v>
      </c>
      <c r="U415" s="5">
        <v>4</v>
      </c>
      <c r="V415" s="5"/>
      <c r="W415" s="5" t="s">
        <v>48</v>
      </c>
      <c r="X415" s="5" t="s">
        <v>136</v>
      </c>
      <c r="Y415" s="5"/>
      <c r="Z415" s="5"/>
      <c r="AA415" s="5" t="s">
        <v>729</v>
      </c>
      <c r="AB415" s="5">
        <v>2</v>
      </c>
      <c r="AC415" s="5" t="s">
        <v>791</v>
      </c>
      <c r="AD415" s="5" t="s">
        <v>1023</v>
      </c>
      <c r="AE415" s="5" t="s">
        <v>1051</v>
      </c>
      <c r="AF415" s="5">
        <v>5</v>
      </c>
      <c r="AG415" s="5" t="s">
        <v>1074</v>
      </c>
      <c r="AU415" s="7"/>
    </row>
    <row r="416" spans="1:47" ht="25.5" thickBot="1" x14ac:dyDescent="0.6">
      <c r="A416" s="4">
        <v>45443.693298611113</v>
      </c>
      <c r="B416" s="5" t="s">
        <v>35</v>
      </c>
      <c r="C416" s="5" t="s">
        <v>36</v>
      </c>
      <c r="D416" s="5" t="s">
        <v>588</v>
      </c>
      <c r="E416" s="5" t="s">
        <v>589</v>
      </c>
      <c r="F416" s="5" t="s">
        <v>58</v>
      </c>
      <c r="G416" s="5" t="s">
        <v>58</v>
      </c>
      <c r="H416" s="5">
        <v>4</v>
      </c>
      <c r="I416" s="5">
        <v>5</v>
      </c>
      <c r="J416" s="5">
        <v>4</v>
      </c>
      <c r="K416" s="5">
        <v>3</v>
      </c>
      <c r="L416" s="5">
        <v>3</v>
      </c>
      <c r="M416" s="5">
        <v>4</v>
      </c>
      <c r="N416" s="5">
        <v>4</v>
      </c>
      <c r="O416" s="5">
        <v>4</v>
      </c>
      <c r="P416" s="5">
        <v>4</v>
      </c>
      <c r="Q416" s="5">
        <v>3</v>
      </c>
      <c r="R416" s="5">
        <v>3</v>
      </c>
      <c r="S416" s="5">
        <v>3</v>
      </c>
      <c r="T416" s="5">
        <v>2</v>
      </c>
      <c r="U416" s="5">
        <v>2</v>
      </c>
      <c r="V416" s="5" t="s">
        <v>40</v>
      </c>
      <c r="W416" s="5"/>
      <c r="X416" s="5"/>
      <c r="Y416" s="5"/>
      <c r="Z416" s="5"/>
      <c r="AA416" s="5" t="s">
        <v>704</v>
      </c>
      <c r="AB416" s="5">
        <v>2</v>
      </c>
      <c r="AC416" s="5" t="s">
        <v>788</v>
      </c>
      <c r="AD416" s="5" t="s">
        <v>1022</v>
      </c>
      <c r="AE416" s="5" t="s">
        <v>1051</v>
      </c>
      <c r="AF416" s="5">
        <v>4</v>
      </c>
      <c r="AG416" s="5" t="s">
        <v>1063</v>
      </c>
      <c r="AU416" s="7"/>
    </row>
    <row r="417" spans="1:47" ht="25.5" thickBot="1" x14ac:dyDescent="0.6">
      <c r="A417" s="4">
        <v>45443.69599537037</v>
      </c>
      <c r="B417" s="5" t="s">
        <v>35</v>
      </c>
      <c r="C417" s="5" t="s">
        <v>36</v>
      </c>
      <c r="D417" s="5" t="s">
        <v>590</v>
      </c>
      <c r="E417" s="5" t="s">
        <v>512</v>
      </c>
      <c r="F417" s="5" t="s">
        <v>70</v>
      </c>
      <c r="G417" s="5" t="s">
        <v>58</v>
      </c>
      <c r="H417" s="5">
        <v>5</v>
      </c>
      <c r="I417" s="5">
        <v>4</v>
      </c>
      <c r="J417" s="5">
        <v>5</v>
      </c>
      <c r="K417" s="5">
        <v>4</v>
      </c>
      <c r="L417" s="5">
        <v>5</v>
      </c>
      <c r="M417" s="5">
        <v>4</v>
      </c>
      <c r="N417" s="5">
        <v>4</v>
      </c>
      <c r="O417" s="5">
        <v>4</v>
      </c>
      <c r="P417" s="5">
        <v>3</v>
      </c>
      <c r="Q417" s="5">
        <v>4</v>
      </c>
      <c r="R417" s="5">
        <v>4</v>
      </c>
      <c r="S417" s="5">
        <v>4</v>
      </c>
      <c r="T417" s="5">
        <v>3</v>
      </c>
      <c r="U417" s="5">
        <v>4</v>
      </c>
      <c r="V417" s="5"/>
      <c r="W417" s="5"/>
      <c r="X417" s="5" t="s">
        <v>81</v>
      </c>
      <c r="Y417" s="5" t="s">
        <v>59</v>
      </c>
      <c r="Z417" s="5" t="s">
        <v>48</v>
      </c>
      <c r="AA417" s="5" t="s">
        <v>723</v>
      </c>
      <c r="AB417" s="5">
        <v>3</v>
      </c>
      <c r="AC417" s="5" t="s">
        <v>813</v>
      </c>
      <c r="AD417" s="5" t="s">
        <v>1020</v>
      </c>
      <c r="AE417" s="5" t="s">
        <v>1051</v>
      </c>
      <c r="AF417" s="5">
        <v>4</v>
      </c>
      <c r="AG417" s="5" t="s">
        <v>1074</v>
      </c>
      <c r="AU417" s="7"/>
    </row>
    <row r="418" spans="1:47" ht="50.5" thickBot="1" x14ac:dyDescent="0.6">
      <c r="A418" s="4">
        <v>45443.697650462964</v>
      </c>
      <c r="B418" s="5" t="s">
        <v>35</v>
      </c>
      <c r="C418" s="5" t="s">
        <v>36</v>
      </c>
      <c r="D418" s="5" t="s">
        <v>591</v>
      </c>
      <c r="E418" s="5" t="s">
        <v>99</v>
      </c>
      <c r="F418" s="5" t="s">
        <v>237</v>
      </c>
      <c r="G418" s="5" t="s">
        <v>58</v>
      </c>
      <c r="H418" s="5">
        <v>4</v>
      </c>
      <c r="I418" s="5">
        <v>4</v>
      </c>
      <c r="J418" s="5">
        <v>4</v>
      </c>
      <c r="K418" s="5">
        <v>3</v>
      </c>
      <c r="L418" s="5">
        <v>3</v>
      </c>
      <c r="M418" s="5">
        <v>4</v>
      </c>
      <c r="N418" s="5">
        <v>4</v>
      </c>
      <c r="O418" s="5">
        <v>2</v>
      </c>
      <c r="P418" s="5">
        <v>2</v>
      </c>
      <c r="Q418" s="5">
        <v>1</v>
      </c>
      <c r="R418" s="5">
        <v>1</v>
      </c>
      <c r="S418" s="5">
        <v>1</v>
      </c>
      <c r="T418" s="5">
        <v>1</v>
      </c>
      <c r="U418" s="5">
        <v>3</v>
      </c>
      <c r="V418" s="5"/>
      <c r="W418" s="5"/>
      <c r="X418" s="5" t="s">
        <v>40</v>
      </c>
      <c r="Y418" s="5"/>
      <c r="Z418" s="5"/>
      <c r="AA418" s="5" t="s">
        <v>728</v>
      </c>
      <c r="AB418" s="5">
        <v>3</v>
      </c>
      <c r="AC418" s="5" t="s">
        <v>929</v>
      </c>
      <c r="AD418" s="5" t="s">
        <v>1022</v>
      </c>
      <c r="AE418" s="5" t="s">
        <v>1051</v>
      </c>
      <c r="AF418" s="5">
        <v>1</v>
      </c>
      <c r="AG418" s="5" t="s">
        <v>1068</v>
      </c>
      <c r="AU418" s="7"/>
    </row>
    <row r="419" spans="1:47" ht="88" thickBot="1" x14ac:dyDescent="0.6">
      <c r="A419" s="4">
        <v>45443.709710648145</v>
      </c>
      <c r="B419" s="5" t="s">
        <v>35</v>
      </c>
      <c r="C419" s="5" t="s">
        <v>36</v>
      </c>
      <c r="D419" s="5" t="s">
        <v>592</v>
      </c>
      <c r="E419" s="5" t="s">
        <v>593</v>
      </c>
      <c r="F419" s="5" t="s">
        <v>594</v>
      </c>
      <c r="G419" s="5" t="s">
        <v>58</v>
      </c>
      <c r="H419" s="5">
        <v>5</v>
      </c>
      <c r="I419" s="5">
        <v>5</v>
      </c>
      <c r="J419" s="5">
        <v>5</v>
      </c>
      <c r="K419" s="5">
        <v>5</v>
      </c>
      <c r="L419" s="5">
        <v>5</v>
      </c>
      <c r="M419" s="5">
        <v>5</v>
      </c>
      <c r="N419" s="5">
        <v>5</v>
      </c>
      <c r="O419" s="5">
        <v>5</v>
      </c>
      <c r="P419" s="5">
        <v>5</v>
      </c>
      <c r="Q419" s="5">
        <v>4</v>
      </c>
      <c r="R419" s="5">
        <v>4</v>
      </c>
      <c r="S419" s="5">
        <v>5</v>
      </c>
      <c r="T419" s="5">
        <v>4</v>
      </c>
      <c r="U419" s="5">
        <v>4</v>
      </c>
      <c r="V419" s="5"/>
      <c r="W419" s="5" t="s">
        <v>60</v>
      </c>
      <c r="X419" s="5" t="s">
        <v>59</v>
      </c>
      <c r="Y419" s="5"/>
      <c r="Z419" s="5"/>
      <c r="AA419" s="5" t="s">
        <v>711</v>
      </c>
      <c r="AB419" s="5">
        <v>3</v>
      </c>
      <c r="AC419" s="5" t="s">
        <v>763</v>
      </c>
      <c r="AD419" s="5" t="s">
        <v>1019</v>
      </c>
      <c r="AE419" s="5" t="s">
        <v>1053</v>
      </c>
      <c r="AF419" s="5">
        <v>5</v>
      </c>
      <c r="AG419" s="5" t="s">
        <v>1064</v>
      </c>
      <c r="AU419" s="7"/>
    </row>
    <row r="420" spans="1:47" ht="25.5" thickBot="1" x14ac:dyDescent="0.6">
      <c r="A420" s="4">
        <v>45443.731168981481</v>
      </c>
      <c r="B420" s="5" t="s">
        <v>35</v>
      </c>
      <c r="C420" s="5" t="s">
        <v>36</v>
      </c>
      <c r="D420" s="5" t="s">
        <v>595</v>
      </c>
      <c r="E420" s="5" t="s">
        <v>595</v>
      </c>
      <c r="F420" s="5" t="s">
        <v>58</v>
      </c>
      <c r="G420" s="5" t="s">
        <v>58</v>
      </c>
      <c r="H420" s="5">
        <v>2</v>
      </c>
      <c r="I420" s="5">
        <v>4</v>
      </c>
      <c r="J420" s="5">
        <v>2</v>
      </c>
      <c r="K420" s="5">
        <v>5</v>
      </c>
      <c r="L420" s="5">
        <v>3</v>
      </c>
      <c r="M420" s="5">
        <v>3</v>
      </c>
      <c r="N420" s="5">
        <v>3</v>
      </c>
      <c r="O420" s="5">
        <v>3</v>
      </c>
      <c r="P420" s="5">
        <v>3</v>
      </c>
      <c r="Q420" s="5">
        <v>2</v>
      </c>
      <c r="R420" s="5">
        <v>2</v>
      </c>
      <c r="S420" s="5">
        <v>2</v>
      </c>
      <c r="T420" s="5">
        <v>2</v>
      </c>
      <c r="U420" s="5">
        <v>4</v>
      </c>
      <c r="V420" s="5" t="s">
        <v>59</v>
      </c>
      <c r="W420" s="5" t="s">
        <v>60</v>
      </c>
      <c r="X420" s="5"/>
      <c r="Y420" s="5"/>
      <c r="Z420" s="5"/>
      <c r="AA420" s="5" t="s">
        <v>723</v>
      </c>
      <c r="AB420" s="5">
        <v>1</v>
      </c>
      <c r="AC420" s="5"/>
      <c r="AD420" s="5" t="s">
        <v>1047</v>
      </c>
      <c r="AE420" s="5" t="s">
        <v>1051</v>
      </c>
      <c r="AF420" s="5">
        <v>5</v>
      </c>
      <c r="AG420" s="5" t="s">
        <v>1079</v>
      </c>
      <c r="AU420" s="7"/>
    </row>
    <row r="421" spans="1:47" ht="38" thickBot="1" x14ac:dyDescent="0.6">
      <c r="A421" s="4">
        <v>45443.748090277775</v>
      </c>
      <c r="B421" s="5" t="s">
        <v>35</v>
      </c>
      <c r="C421" s="5" t="s">
        <v>36</v>
      </c>
      <c r="D421" s="5" t="s">
        <v>573</v>
      </c>
      <c r="E421" s="5" t="s">
        <v>596</v>
      </c>
      <c r="F421" s="5" t="s">
        <v>70</v>
      </c>
      <c r="G421" s="5" t="s">
        <v>70</v>
      </c>
      <c r="H421" s="5">
        <v>5</v>
      </c>
      <c r="I421" s="5">
        <v>5</v>
      </c>
      <c r="J421" s="5">
        <v>4</v>
      </c>
      <c r="K421" s="5">
        <v>5</v>
      </c>
      <c r="L421" s="5">
        <v>5</v>
      </c>
      <c r="M421" s="5">
        <v>5</v>
      </c>
      <c r="N421" s="5">
        <v>4</v>
      </c>
      <c r="O421" s="5">
        <v>4</v>
      </c>
      <c r="P421" s="5">
        <v>3</v>
      </c>
      <c r="Q421" s="5">
        <v>3</v>
      </c>
      <c r="R421" s="5">
        <v>3</v>
      </c>
      <c r="S421" s="5">
        <v>3</v>
      </c>
      <c r="T421" s="5">
        <v>3</v>
      </c>
      <c r="U421" s="5">
        <v>3</v>
      </c>
      <c r="V421" s="5"/>
      <c r="W421" s="5" t="s">
        <v>147</v>
      </c>
      <c r="X421" s="5" t="s">
        <v>63</v>
      </c>
      <c r="Y421" s="5"/>
      <c r="Z421" s="5"/>
      <c r="AA421" s="5" t="s">
        <v>707</v>
      </c>
      <c r="AB421" s="5">
        <v>3</v>
      </c>
      <c r="AC421" s="5"/>
      <c r="AD421" s="5" t="s">
        <v>1019</v>
      </c>
      <c r="AE421" s="5" t="s">
        <v>1056</v>
      </c>
      <c r="AF421" s="5">
        <v>3</v>
      </c>
      <c r="AG421" s="5" t="s">
        <v>1064</v>
      </c>
      <c r="AU421" s="7"/>
    </row>
    <row r="422" spans="1:47" ht="50.5" thickBot="1" x14ac:dyDescent="0.6">
      <c r="A422" s="4">
        <v>45443.784733796296</v>
      </c>
      <c r="B422" s="5" t="s">
        <v>35</v>
      </c>
      <c r="C422" s="5" t="s">
        <v>36</v>
      </c>
      <c r="D422" s="5" t="s">
        <v>597</v>
      </c>
      <c r="E422" s="5" t="s">
        <v>306</v>
      </c>
      <c r="F422" s="5" t="s">
        <v>70</v>
      </c>
      <c r="G422" s="5" t="s">
        <v>335</v>
      </c>
      <c r="H422" s="5">
        <v>3</v>
      </c>
      <c r="I422" s="5">
        <v>4</v>
      </c>
      <c r="J422" s="5">
        <v>4</v>
      </c>
      <c r="K422" s="5">
        <v>2</v>
      </c>
      <c r="L422" s="5">
        <v>4</v>
      </c>
      <c r="M422" s="5">
        <v>4</v>
      </c>
      <c r="N422" s="5">
        <v>4</v>
      </c>
      <c r="O422" s="5">
        <v>4</v>
      </c>
      <c r="P422" s="5">
        <v>3</v>
      </c>
      <c r="Q422" s="5">
        <v>4</v>
      </c>
      <c r="R422" s="5">
        <v>4</v>
      </c>
      <c r="S422" s="5">
        <v>2</v>
      </c>
      <c r="T422" s="5">
        <v>4</v>
      </c>
      <c r="U422" s="5">
        <v>4</v>
      </c>
      <c r="V422" s="5"/>
      <c r="W422" s="5"/>
      <c r="X422" s="5" t="s">
        <v>40</v>
      </c>
      <c r="Y422" s="5"/>
      <c r="Z422" s="5"/>
      <c r="AA422" s="5" t="s">
        <v>712</v>
      </c>
      <c r="AB422" s="5">
        <v>3</v>
      </c>
      <c r="AC422" s="5" t="s">
        <v>888</v>
      </c>
      <c r="AD422" s="5" t="s">
        <v>1020</v>
      </c>
      <c r="AE422" s="5" t="s">
        <v>1051</v>
      </c>
      <c r="AF422" s="5">
        <v>5</v>
      </c>
      <c r="AG422" s="5" t="s">
        <v>1080</v>
      </c>
      <c r="AU422" s="7"/>
    </row>
    <row r="423" spans="1:47" ht="88" thickBot="1" x14ac:dyDescent="0.6">
      <c r="A423" s="4">
        <v>45443.789166666669</v>
      </c>
      <c r="B423" s="5" t="s">
        <v>35</v>
      </c>
      <c r="C423" s="5" t="s">
        <v>36</v>
      </c>
      <c r="D423" s="5" t="s">
        <v>337</v>
      </c>
      <c r="E423" s="5" t="s">
        <v>228</v>
      </c>
      <c r="F423" s="5" t="s">
        <v>46</v>
      </c>
      <c r="G423" s="5" t="s">
        <v>53</v>
      </c>
      <c r="H423" s="5">
        <v>5</v>
      </c>
      <c r="I423" s="5">
        <v>5</v>
      </c>
      <c r="J423" s="5">
        <v>5</v>
      </c>
      <c r="K423" s="5">
        <v>3</v>
      </c>
      <c r="L423" s="5">
        <v>5</v>
      </c>
      <c r="M423" s="5">
        <v>5</v>
      </c>
      <c r="N423" s="5">
        <v>5</v>
      </c>
      <c r="O423" s="5">
        <v>5</v>
      </c>
      <c r="P423" s="5">
        <v>5</v>
      </c>
      <c r="Q423" s="5">
        <v>5</v>
      </c>
      <c r="R423" s="5">
        <v>5</v>
      </c>
      <c r="S423" s="5">
        <v>5</v>
      </c>
      <c r="T423" s="5">
        <v>3</v>
      </c>
      <c r="U423" s="5">
        <v>3</v>
      </c>
      <c r="V423" s="5"/>
      <c r="W423" s="5"/>
      <c r="X423" s="5"/>
      <c r="Y423" s="5"/>
      <c r="Z423" s="5" t="s">
        <v>40</v>
      </c>
      <c r="AA423" s="5" t="s">
        <v>712</v>
      </c>
      <c r="AB423" s="5">
        <v>3</v>
      </c>
      <c r="AC423" s="5" t="s">
        <v>763</v>
      </c>
      <c r="AD423" s="5" t="s">
        <v>1021</v>
      </c>
      <c r="AE423" s="5" t="s">
        <v>1051</v>
      </c>
      <c r="AF423" s="5">
        <v>5</v>
      </c>
      <c r="AG423" s="5" t="s">
        <v>1080</v>
      </c>
      <c r="AU423" s="7"/>
    </row>
    <row r="424" spans="1:47" ht="50.5" thickBot="1" x14ac:dyDescent="0.6">
      <c r="A424" s="4">
        <v>45443.811412037037</v>
      </c>
      <c r="B424" s="5" t="s">
        <v>35</v>
      </c>
      <c r="C424" s="5" t="s">
        <v>36</v>
      </c>
      <c r="D424" s="5" t="s">
        <v>598</v>
      </c>
      <c r="E424" s="5" t="s">
        <v>599</v>
      </c>
      <c r="F424" s="5" t="s">
        <v>225</v>
      </c>
      <c r="G424" s="5" t="s">
        <v>600</v>
      </c>
      <c r="H424" s="5">
        <v>4</v>
      </c>
      <c r="I424" s="5">
        <v>4</v>
      </c>
      <c r="J424" s="5">
        <v>4</v>
      </c>
      <c r="K424" s="5">
        <v>4</v>
      </c>
      <c r="L424" s="5">
        <v>4</v>
      </c>
      <c r="M424" s="5">
        <v>4</v>
      </c>
      <c r="N424" s="5">
        <v>4</v>
      </c>
      <c r="O424" s="5">
        <v>3</v>
      </c>
      <c r="P424" s="5">
        <v>2</v>
      </c>
      <c r="Q424" s="5">
        <v>2</v>
      </c>
      <c r="R424" s="5">
        <v>4</v>
      </c>
      <c r="S424" s="5">
        <v>3</v>
      </c>
      <c r="T424" s="5">
        <v>1</v>
      </c>
      <c r="U424" s="5">
        <v>3</v>
      </c>
      <c r="V424" s="5" t="s">
        <v>50</v>
      </c>
      <c r="W424" s="5" t="s">
        <v>48</v>
      </c>
      <c r="X424" s="5" t="s">
        <v>49</v>
      </c>
      <c r="Y424" s="5"/>
      <c r="Z424" s="5"/>
      <c r="AA424" s="5" t="s">
        <v>711</v>
      </c>
      <c r="AB424" s="5">
        <v>2</v>
      </c>
      <c r="AC424" s="5" t="s">
        <v>802</v>
      </c>
      <c r="AD424" s="5" t="s">
        <v>1022</v>
      </c>
      <c r="AE424" s="5" t="s">
        <v>1051</v>
      </c>
      <c r="AF424" s="5">
        <v>3</v>
      </c>
      <c r="AG424" s="5" t="s">
        <v>1068</v>
      </c>
      <c r="AU424" s="7"/>
    </row>
    <row r="425" spans="1:47" ht="63" thickBot="1" x14ac:dyDescent="0.6">
      <c r="A425" s="4">
        <v>45443.843946759262</v>
      </c>
      <c r="B425" s="5" t="s">
        <v>35</v>
      </c>
      <c r="C425" s="5" t="s">
        <v>36</v>
      </c>
      <c r="D425" s="5" t="s">
        <v>601</v>
      </c>
      <c r="E425" s="5" t="s">
        <v>254</v>
      </c>
      <c r="F425" s="5" t="s">
        <v>119</v>
      </c>
      <c r="G425" s="5" t="s">
        <v>58</v>
      </c>
      <c r="H425" s="5">
        <v>5</v>
      </c>
      <c r="I425" s="5">
        <v>3</v>
      </c>
      <c r="J425" s="5">
        <v>2</v>
      </c>
      <c r="K425" s="5">
        <v>4</v>
      </c>
      <c r="L425" s="5">
        <v>3</v>
      </c>
      <c r="M425" s="5">
        <v>4</v>
      </c>
      <c r="N425" s="5">
        <v>4</v>
      </c>
      <c r="O425" s="5">
        <v>4</v>
      </c>
      <c r="P425" s="5">
        <v>2</v>
      </c>
      <c r="Q425" s="5">
        <v>4</v>
      </c>
      <c r="R425" s="5">
        <v>4</v>
      </c>
      <c r="S425" s="5">
        <v>4</v>
      </c>
      <c r="T425" s="5">
        <v>3</v>
      </c>
      <c r="U425" s="5">
        <v>3</v>
      </c>
      <c r="V425" s="5" t="s">
        <v>100</v>
      </c>
      <c r="W425" s="5" t="s">
        <v>63</v>
      </c>
      <c r="X425" s="5" t="s">
        <v>48</v>
      </c>
      <c r="Y425" s="5"/>
      <c r="Z425" s="5"/>
      <c r="AA425" s="5" t="s">
        <v>712</v>
      </c>
      <c r="AB425" s="5">
        <v>1</v>
      </c>
      <c r="AC425" s="5" t="s">
        <v>790</v>
      </c>
      <c r="AD425" s="5" t="s">
        <v>1022</v>
      </c>
      <c r="AE425" s="5" t="s">
        <v>1051</v>
      </c>
      <c r="AF425" s="5">
        <v>5</v>
      </c>
      <c r="AG425" s="5" t="s">
        <v>1074</v>
      </c>
      <c r="AU425" s="7"/>
    </row>
    <row r="426" spans="1:47" ht="50.5" thickBot="1" x14ac:dyDescent="0.6">
      <c r="A426" s="4">
        <v>45443.869872685187</v>
      </c>
      <c r="B426" s="5" t="s">
        <v>35</v>
      </c>
      <c r="C426" s="5" t="s">
        <v>36</v>
      </c>
      <c r="D426" s="5" t="s">
        <v>602</v>
      </c>
      <c r="E426" s="5" t="s">
        <v>498</v>
      </c>
      <c r="F426" s="5" t="s">
        <v>537</v>
      </c>
      <c r="G426" s="5" t="s">
        <v>46</v>
      </c>
      <c r="H426" s="5">
        <v>5</v>
      </c>
      <c r="I426" s="5">
        <v>4</v>
      </c>
      <c r="J426" s="5">
        <v>4</v>
      </c>
      <c r="K426" s="5">
        <v>4</v>
      </c>
      <c r="L426" s="5">
        <v>5</v>
      </c>
      <c r="M426" s="5">
        <v>4</v>
      </c>
      <c r="N426" s="5">
        <v>4</v>
      </c>
      <c r="O426" s="5">
        <v>5</v>
      </c>
      <c r="P426" s="5">
        <v>4</v>
      </c>
      <c r="Q426" s="5">
        <v>4</v>
      </c>
      <c r="R426" s="5">
        <v>5</v>
      </c>
      <c r="S426" s="5">
        <v>4</v>
      </c>
      <c r="T426" s="5">
        <v>3</v>
      </c>
      <c r="U426" s="5">
        <v>4</v>
      </c>
      <c r="V426" s="5" t="s">
        <v>95</v>
      </c>
      <c r="W426" s="5" t="s">
        <v>49</v>
      </c>
      <c r="X426" s="5"/>
      <c r="Y426" s="5"/>
      <c r="Z426" s="5"/>
      <c r="AA426" s="5" t="s">
        <v>735</v>
      </c>
      <c r="AB426" s="5">
        <v>2</v>
      </c>
      <c r="AC426" s="5" t="s">
        <v>930</v>
      </c>
      <c r="AD426" s="5" t="s">
        <v>1022</v>
      </c>
      <c r="AE426" s="5" t="s">
        <v>1051</v>
      </c>
      <c r="AF426" s="5">
        <v>4</v>
      </c>
      <c r="AG426" s="5" t="s">
        <v>1071</v>
      </c>
      <c r="AU426" s="7"/>
    </row>
    <row r="427" spans="1:47" ht="63" thickBot="1" x14ac:dyDescent="0.6">
      <c r="A427" s="4">
        <v>45443.870150462964</v>
      </c>
      <c r="B427" s="5" t="s">
        <v>35</v>
      </c>
      <c r="C427" s="5" t="s">
        <v>36</v>
      </c>
      <c r="D427" s="5" t="s">
        <v>603</v>
      </c>
      <c r="E427" s="5" t="s">
        <v>263</v>
      </c>
      <c r="F427" s="5" t="s">
        <v>189</v>
      </c>
      <c r="G427" s="5" t="s">
        <v>58</v>
      </c>
      <c r="H427" s="5">
        <v>2</v>
      </c>
      <c r="I427" s="5">
        <v>5</v>
      </c>
      <c r="J427" s="5">
        <v>3</v>
      </c>
      <c r="K427" s="5">
        <v>5</v>
      </c>
      <c r="L427" s="5">
        <v>2</v>
      </c>
      <c r="M427" s="5">
        <v>3</v>
      </c>
      <c r="N427" s="5">
        <v>3</v>
      </c>
      <c r="O427" s="5">
        <v>5</v>
      </c>
      <c r="P427" s="5">
        <v>5</v>
      </c>
      <c r="Q427" s="5">
        <v>2</v>
      </c>
      <c r="R427" s="5">
        <v>2</v>
      </c>
      <c r="S427" s="5">
        <v>3</v>
      </c>
      <c r="T427" s="5">
        <v>3</v>
      </c>
      <c r="U427" s="5">
        <v>4</v>
      </c>
      <c r="V427" s="5"/>
      <c r="W427" s="5" t="s">
        <v>95</v>
      </c>
      <c r="X427" s="5" t="s">
        <v>49</v>
      </c>
      <c r="Y427" s="5"/>
      <c r="Z427" s="5"/>
      <c r="AA427" s="5" t="s">
        <v>757</v>
      </c>
      <c r="AB427" s="5">
        <v>2</v>
      </c>
      <c r="AC427" s="5" t="s">
        <v>931</v>
      </c>
      <c r="AD427" s="5" t="s">
        <v>1020</v>
      </c>
      <c r="AE427" s="5" t="s">
        <v>1051</v>
      </c>
      <c r="AF427" s="5">
        <v>4</v>
      </c>
      <c r="AG427" s="5" t="s">
        <v>1080</v>
      </c>
      <c r="AU427" s="7"/>
    </row>
    <row r="428" spans="1:47" ht="75.5" thickBot="1" x14ac:dyDescent="0.6">
      <c r="A428" s="4">
        <v>45444.245497685188</v>
      </c>
      <c r="B428" s="5" t="s">
        <v>35</v>
      </c>
      <c r="C428" s="5" t="s">
        <v>83</v>
      </c>
      <c r="D428" s="5" t="s">
        <v>604</v>
      </c>
      <c r="E428" s="5" t="s">
        <v>218</v>
      </c>
      <c r="F428" s="5" t="s">
        <v>605</v>
      </c>
      <c r="G428" s="5" t="s">
        <v>46</v>
      </c>
      <c r="H428" s="5">
        <v>4</v>
      </c>
      <c r="I428" s="5">
        <v>4</v>
      </c>
      <c r="J428" s="5">
        <v>3</v>
      </c>
      <c r="K428" s="5">
        <v>3</v>
      </c>
      <c r="L428" s="5">
        <v>3</v>
      </c>
      <c r="M428" s="5">
        <v>3</v>
      </c>
      <c r="N428" s="5">
        <v>2</v>
      </c>
      <c r="O428" s="5">
        <v>2</v>
      </c>
      <c r="P428" s="5">
        <v>2</v>
      </c>
      <c r="Q428" s="5">
        <v>3</v>
      </c>
      <c r="R428" s="5">
        <v>3</v>
      </c>
      <c r="S428" s="5">
        <v>3</v>
      </c>
      <c r="T428" s="5">
        <v>2</v>
      </c>
      <c r="U428" s="5">
        <v>2</v>
      </c>
      <c r="V428" s="5" t="s">
        <v>63</v>
      </c>
      <c r="W428" s="5" t="s">
        <v>50</v>
      </c>
      <c r="X428" s="5" t="s">
        <v>60</v>
      </c>
      <c r="Y428" s="5"/>
      <c r="Z428" s="5"/>
      <c r="AA428" s="5" t="s">
        <v>712</v>
      </c>
      <c r="AB428" s="5">
        <v>2</v>
      </c>
      <c r="AC428" s="5" t="s">
        <v>842</v>
      </c>
      <c r="AD428" s="5" t="s">
        <v>1022</v>
      </c>
      <c r="AE428" s="5" t="s">
        <v>1051</v>
      </c>
      <c r="AF428" s="5">
        <v>4</v>
      </c>
      <c r="AG428" s="5" t="s">
        <v>1088</v>
      </c>
      <c r="AU428" s="7"/>
    </row>
    <row r="429" spans="1:47" ht="50.5" thickBot="1" x14ac:dyDescent="0.6">
      <c r="A429" s="4">
        <v>45444.467013888891</v>
      </c>
      <c r="B429" s="5" t="s">
        <v>35</v>
      </c>
      <c r="C429" s="5" t="s">
        <v>36</v>
      </c>
      <c r="D429" s="5" t="s">
        <v>606</v>
      </c>
      <c r="E429" s="5" t="s">
        <v>606</v>
      </c>
      <c r="F429" s="5" t="s">
        <v>122</v>
      </c>
      <c r="G429" s="5" t="s">
        <v>202</v>
      </c>
      <c r="H429" s="5">
        <v>3</v>
      </c>
      <c r="I429" s="5">
        <v>5</v>
      </c>
      <c r="J429" s="5">
        <v>3</v>
      </c>
      <c r="K429" s="5">
        <v>2</v>
      </c>
      <c r="L429" s="5">
        <v>3</v>
      </c>
      <c r="M429" s="5">
        <v>5</v>
      </c>
      <c r="N429" s="5">
        <v>3</v>
      </c>
      <c r="O429" s="5">
        <v>3</v>
      </c>
      <c r="P429" s="5">
        <v>3</v>
      </c>
      <c r="Q429" s="5">
        <v>3</v>
      </c>
      <c r="R429" s="5">
        <v>4</v>
      </c>
      <c r="S429" s="5">
        <v>3</v>
      </c>
      <c r="T429" s="5">
        <v>2</v>
      </c>
      <c r="U429" s="5">
        <v>4</v>
      </c>
      <c r="V429" s="5"/>
      <c r="W429" s="5" t="s">
        <v>100</v>
      </c>
      <c r="X429" s="5" t="s">
        <v>48</v>
      </c>
      <c r="Y429" s="5"/>
      <c r="Z429" s="5" t="s">
        <v>63</v>
      </c>
      <c r="AA429" s="5" t="s">
        <v>700</v>
      </c>
      <c r="AB429" s="5">
        <v>1</v>
      </c>
      <c r="AC429" s="5" t="s">
        <v>932</v>
      </c>
      <c r="AD429" s="5" t="s">
        <v>1023</v>
      </c>
      <c r="AE429" s="5" t="s">
        <v>1051</v>
      </c>
      <c r="AF429" s="5">
        <v>5</v>
      </c>
      <c r="AG429" s="5" t="s">
        <v>1104</v>
      </c>
      <c r="AU429" s="7"/>
    </row>
    <row r="430" spans="1:47" ht="88" thickBot="1" x14ac:dyDescent="0.6">
      <c r="A430" s="4">
        <v>45444.487187500003</v>
      </c>
      <c r="B430" s="5" t="s">
        <v>35</v>
      </c>
      <c r="C430" s="5" t="s">
        <v>36</v>
      </c>
      <c r="D430" s="5" t="s">
        <v>607</v>
      </c>
      <c r="E430" s="5" t="s">
        <v>608</v>
      </c>
      <c r="F430" s="5" t="s">
        <v>609</v>
      </c>
      <c r="G430" s="5" t="s">
        <v>129</v>
      </c>
      <c r="H430" s="5">
        <v>5</v>
      </c>
      <c r="I430" s="5">
        <v>5</v>
      </c>
      <c r="J430" s="5">
        <v>3</v>
      </c>
      <c r="K430" s="5">
        <v>5</v>
      </c>
      <c r="L430" s="5">
        <v>4</v>
      </c>
      <c r="M430" s="5">
        <v>5</v>
      </c>
      <c r="N430" s="5">
        <v>5</v>
      </c>
      <c r="O430" s="5">
        <v>4</v>
      </c>
      <c r="P430" s="5">
        <v>3</v>
      </c>
      <c r="Q430" s="5">
        <v>3</v>
      </c>
      <c r="R430" s="5">
        <v>5</v>
      </c>
      <c r="S430" s="5">
        <v>4</v>
      </c>
      <c r="T430" s="5">
        <v>4</v>
      </c>
      <c r="U430" s="5">
        <v>5</v>
      </c>
      <c r="V430" s="5"/>
      <c r="W430" s="5"/>
      <c r="X430" s="5"/>
      <c r="Y430" s="5"/>
      <c r="Z430" s="5" t="s">
        <v>40</v>
      </c>
      <c r="AA430" s="5" t="s">
        <v>749</v>
      </c>
      <c r="AB430" s="5">
        <v>2</v>
      </c>
      <c r="AC430" s="5" t="s">
        <v>812</v>
      </c>
      <c r="AD430" s="5" t="s">
        <v>1022</v>
      </c>
      <c r="AE430" s="5" t="s">
        <v>1051</v>
      </c>
      <c r="AF430" s="5">
        <v>4</v>
      </c>
      <c r="AG430" s="5" t="s">
        <v>1068</v>
      </c>
      <c r="AU430" s="7"/>
    </row>
    <row r="431" spans="1:47" ht="63" thickBot="1" x14ac:dyDescent="0.6">
      <c r="A431" s="4">
        <v>45444.504247685189</v>
      </c>
      <c r="B431" s="5" t="s">
        <v>35</v>
      </c>
      <c r="C431" s="5" t="s">
        <v>36</v>
      </c>
      <c r="D431" s="5" t="s">
        <v>610</v>
      </c>
      <c r="E431" s="5" t="s">
        <v>571</v>
      </c>
      <c r="F431" s="5" t="s">
        <v>160</v>
      </c>
      <c r="G431" s="5" t="s">
        <v>58</v>
      </c>
      <c r="H431" s="5">
        <v>4</v>
      </c>
      <c r="I431" s="5">
        <v>3</v>
      </c>
      <c r="J431" s="5">
        <v>4</v>
      </c>
      <c r="K431" s="5">
        <v>4</v>
      </c>
      <c r="L431" s="5">
        <v>4</v>
      </c>
      <c r="M431" s="5">
        <v>4</v>
      </c>
      <c r="N431" s="5">
        <v>4</v>
      </c>
      <c r="O431" s="5">
        <v>4</v>
      </c>
      <c r="P431" s="5">
        <v>4</v>
      </c>
      <c r="Q431" s="5">
        <v>2</v>
      </c>
      <c r="R431" s="5">
        <v>3</v>
      </c>
      <c r="S431" s="5">
        <v>3</v>
      </c>
      <c r="T431" s="5">
        <v>2</v>
      </c>
      <c r="U431" s="5">
        <v>2</v>
      </c>
      <c r="V431" s="5"/>
      <c r="W431" s="5"/>
      <c r="X431" s="5"/>
      <c r="Y431" s="5"/>
      <c r="Z431" s="5"/>
      <c r="AA431" s="5" t="s">
        <v>718</v>
      </c>
      <c r="AB431" s="5">
        <v>2</v>
      </c>
      <c r="AC431" s="5" t="s">
        <v>809</v>
      </c>
      <c r="AD431" s="5" t="s">
        <v>1022</v>
      </c>
      <c r="AE431" s="5" t="s">
        <v>1051</v>
      </c>
      <c r="AF431" s="5">
        <v>4</v>
      </c>
      <c r="AG431" s="5" t="s">
        <v>1068</v>
      </c>
      <c r="AU431" s="7"/>
    </row>
    <row r="432" spans="1:47" ht="75.5" thickBot="1" x14ac:dyDescent="0.6">
      <c r="A432" s="4">
        <v>45444.547048611108</v>
      </c>
      <c r="B432" s="5" t="s">
        <v>35</v>
      </c>
      <c r="C432" s="5" t="s">
        <v>36</v>
      </c>
      <c r="D432" s="5" t="s">
        <v>363</v>
      </c>
      <c r="E432" s="5" t="s">
        <v>158</v>
      </c>
      <c r="F432" s="5" t="s">
        <v>70</v>
      </c>
      <c r="G432" s="5" t="s">
        <v>58</v>
      </c>
      <c r="H432" s="5">
        <v>4</v>
      </c>
      <c r="I432" s="5">
        <v>5</v>
      </c>
      <c r="J432" s="5">
        <v>4</v>
      </c>
      <c r="K432" s="5">
        <v>5</v>
      </c>
      <c r="L432" s="5">
        <v>4</v>
      </c>
      <c r="M432" s="5">
        <v>3</v>
      </c>
      <c r="N432" s="5">
        <v>4</v>
      </c>
      <c r="O432" s="5">
        <v>5</v>
      </c>
      <c r="P432" s="5">
        <v>3</v>
      </c>
      <c r="Q432" s="5">
        <v>2</v>
      </c>
      <c r="R432" s="5">
        <v>3</v>
      </c>
      <c r="S432" s="5">
        <v>4</v>
      </c>
      <c r="T432" s="5">
        <v>2</v>
      </c>
      <c r="U432" s="5">
        <v>3</v>
      </c>
      <c r="V432" s="5" t="s">
        <v>60</v>
      </c>
      <c r="W432" s="5" t="s">
        <v>63</v>
      </c>
      <c r="X432" s="5" t="s">
        <v>50</v>
      </c>
      <c r="Y432" s="5"/>
      <c r="Z432" s="5"/>
      <c r="AA432" s="5" t="s">
        <v>723</v>
      </c>
      <c r="AB432" s="5">
        <v>3</v>
      </c>
      <c r="AC432" s="5" t="s">
        <v>856</v>
      </c>
      <c r="AD432" s="5" t="s">
        <v>1019</v>
      </c>
      <c r="AE432" s="5" t="s">
        <v>1053</v>
      </c>
      <c r="AF432" s="5">
        <v>3</v>
      </c>
      <c r="AG432" s="5" t="s">
        <v>1077</v>
      </c>
      <c r="AU432" s="7"/>
    </row>
    <row r="433" spans="1:47" ht="50.5" thickBot="1" x14ac:dyDescent="0.6">
      <c r="A433" s="4">
        <v>45444.602500000001</v>
      </c>
      <c r="B433" s="5" t="s">
        <v>35</v>
      </c>
      <c r="C433" s="5" t="s">
        <v>36</v>
      </c>
      <c r="D433" s="5" t="s">
        <v>611</v>
      </c>
      <c r="E433" s="5" t="s">
        <v>226</v>
      </c>
      <c r="F433" s="5" t="s">
        <v>202</v>
      </c>
      <c r="G433" s="5" t="s">
        <v>70</v>
      </c>
      <c r="H433" s="5">
        <v>5</v>
      </c>
      <c r="I433" s="5">
        <v>4</v>
      </c>
      <c r="J433" s="5">
        <v>4</v>
      </c>
      <c r="K433" s="5">
        <v>5</v>
      </c>
      <c r="L433" s="5">
        <v>4</v>
      </c>
      <c r="M433" s="5">
        <v>5</v>
      </c>
      <c r="N433" s="5">
        <v>5</v>
      </c>
      <c r="O433" s="5">
        <v>5</v>
      </c>
      <c r="P433" s="5">
        <v>5</v>
      </c>
      <c r="Q433" s="5">
        <v>4</v>
      </c>
      <c r="R433" s="5">
        <v>4</v>
      </c>
      <c r="S433" s="5">
        <v>4</v>
      </c>
      <c r="T433" s="5">
        <v>4</v>
      </c>
      <c r="U433" s="5">
        <v>4</v>
      </c>
      <c r="V433" s="5"/>
      <c r="W433" s="5" t="s">
        <v>50</v>
      </c>
      <c r="X433" s="5" t="s">
        <v>74</v>
      </c>
      <c r="Y433" s="5"/>
      <c r="Z433" s="5"/>
      <c r="AA433" s="5" t="s">
        <v>704</v>
      </c>
      <c r="AB433" s="5">
        <v>3</v>
      </c>
      <c r="AC433" s="5" t="s">
        <v>797</v>
      </c>
      <c r="AD433" s="5" t="s">
        <v>1019</v>
      </c>
      <c r="AE433" s="5" t="s">
        <v>1052</v>
      </c>
      <c r="AF433" s="5">
        <v>5</v>
      </c>
      <c r="AG433" s="5" t="s">
        <v>1085</v>
      </c>
      <c r="AU433" s="7"/>
    </row>
    <row r="434" spans="1:47" ht="38" thickBot="1" x14ac:dyDescent="0.6">
      <c r="A434" s="4">
        <v>45444.684976851851</v>
      </c>
      <c r="B434" s="5" t="s">
        <v>35</v>
      </c>
      <c r="C434" s="5" t="s">
        <v>36</v>
      </c>
      <c r="D434" s="5" t="s">
        <v>546</v>
      </c>
      <c r="E434" s="5" t="s">
        <v>512</v>
      </c>
      <c r="F434" s="5" t="s">
        <v>70</v>
      </c>
      <c r="G434" s="5" t="s">
        <v>58</v>
      </c>
      <c r="H434" s="5">
        <v>5</v>
      </c>
      <c r="I434" s="5">
        <v>4</v>
      </c>
      <c r="J434" s="5">
        <v>4</v>
      </c>
      <c r="K434" s="5">
        <v>4</v>
      </c>
      <c r="L434" s="5">
        <v>5</v>
      </c>
      <c r="M434" s="5">
        <v>5</v>
      </c>
      <c r="N434" s="5">
        <v>5</v>
      </c>
      <c r="O434" s="5">
        <v>4</v>
      </c>
      <c r="P434" s="5">
        <v>4</v>
      </c>
      <c r="Q434" s="5">
        <v>4</v>
      </c>
      <c r="R434" s="5">
        <v>4</v>
      </c>
      <c r="S434" s="5">
        <v>5</v>
      </c>
      <c r="T434" s="5">
        <v>4</v>
      </c>
      <c r="U434" s="5">
        <v>5</v>
      </c>
      <c r="V434" s="5"/>
      <c r="W434" s="5"/>
      <c r="X434" s="5" t="s">
        <v>40</v>
      </c>
      <c r="Y434" s="5"/>
      <c r="Z434" s="5"/>
      <c r="AA434" s="5" t="s">
        <v>711</v>
      </c>
      <c r="AB434" s="5">
        <v>3</v>
      </c>
      <c r="AC434" s="5" t="s">
        <v>788</v>
      </c>
      <c r="AD434" s="5" t="s">
        <v>1043</v>
      </c>
      <c r="AE434" s="5" t="s">
        <v>1051</v>
      </c>
      <c r="AF434" s="5">
        <v>4</v>
      </c>
      <c r="AG434" s="5" t="s">
        <v>1078</v>
      </c>
      <c r="AU434" s="7"/>
    </row>
    <row r="435" spans="1:47" ht="25.5" thickBot="1" x14ac:dyDescent="0.6">
      <c r="A435" s="4">
        <v>45444.693749999999</v>
      </c>
      <c r="B435" s="5" t="s">
        <v>35</v>
      </c>
      <c r="C435" s="5" t="s">
        <v>36</v>
      </c>
      <c r="D435" s="5" t="s">
        <v>559</v>
      </c>
      <c r="E435" s="5" t="s">
        <v>559</v>
      </c>
      <c r="F435" s="5" t="s">
        <v>70</v>
      </c>
      <c r="G435" s="5" t="s">
        <v>70</v>
      </c>
      <c r="H435" s="5">
        <v>4</v>
      </c>
      <c r="I435" s="5">
        <v>3</v>
      </c>
      <c r="J435" s="5">
        <v>3</v>
      </c>
      <c r="K435" s="5">
        <v>3</v>
      </c>
      <c r="L435" s="5">
        <v>4</v>
      </c>
      <c r="M435" s="5">
        <v>3</v>
      </c>
      <c r="N435" s="5">
        <v>2</v>
      </c>
      <c r="O435" s="5">
        <v>4</v>
      </c>
      <c r="P435" s="5">
        <v>4</v>
      </c>
      <c r="Q435" s="5">
        <v>4</v>
      </c>
      <c r="R435" s="5">
        <v>4</v>
      </c>
      <c r="S435" s="5">
        <v>4</v>
      </c>
      <c r="T435" s="5">
        <v>3</v>
      </c>
      <c r="U435" s="5">
        <v>3</v>
      </c>
      <c r="V435" s="5"/>
      <c r="W435" s="5" t="s">
        <v>60</v>
      </c>
      <c r="X435" s="5" t="s">
        <v>63</v>
      </c>
      <c r="Y435" s="5" t="s">
        <v>50</v>
      </c>
      <c r="Z435" s="5"/>
      <c r="AA435" s="5" t="s">
        <v>717</v>
      </c>
      <c r="AB435" s="5">
        <v>3</v>
      </c>
      <c r="AC435" s="5" t="s">
        <v>933</v>
      </c>
      <c r="AD435" s="5" t="s">
        <v>1020</v>
      </c>
      <c r="AE435" s="5" t="s">
        <v>1051</v>
      </c>
      <c r="AF435" s="5">
        <v>4</v>
      </c>
      <c r="AG435" s="5" t="s">
        <v>1065</v>
      </c>
      <c r="AU435" s="7"/>
    </row>
    <row r="436" spans="1:47" ht="50.5" thickBot="1" x14ac:dyDescent="0.6">
      <c r="A436" s="4">
        <v>45444.735520833332</v>
      </c>
      <c r="B436" s="5" t="s">
        <v>35</v>
      </c>
      <c r="C436" s="5" t="s">
        <v>36</v>
      </c>
      <c r="D436" s="5" t="s">
        <v>612</v>
      </c>
      <c r="E436" s="5" t="s">
        <v>158</v>
      </c>
      <c r="F436" s="5" t="s">
        <v>58</v>
      </c>
      <c r="G436" s="5" t="s">
        <v>58</v>
      </c>
      <c r="H436" s="5">
        <v>4</v>
      </c>
      <c r="I436" s="5">
        <v>2</v>
      </c>
      <c r="J436" s="5">
        <v>1</v>
      </c>
      <c r="K436" s="5">
        <v>4</v>
      </c>
      <c r="L436" s="5">
        <v>2</v>
      </c>
      <c r="M436" s="5">
        <v>1</v>
      </c>
      <c r="N436" s="5">
        <v>1</v>
      </c>
      <c r="O436" s="5">
        <v>1</v>
      </c>
      <c r="P436" s="5">
        <v>1</v>
      </c>
      <c r="Q436" s="5">
        <v>1</v>
      </c>
      <c r="R436" s="5">
        <v>1</v>
      </c>
      <c r="S436" s="5">
        <v>4</v>
      </c>
      <c r="T436" s="5">
        <v>1</v>
      </c>
      <c r="U436" s="5">
        <v>1</v>
      </c>
      <c r="V436" s="5" t="s">
        <v>48</v>
      </c>
      <c r="W436" s="5" t="s">
        <v>81</v>
      </c>
      <c r="X436" s="5"/>
      <c r="Y436" s="5" t="s">
        <v>59</v>
      </c>
      <c r="Z436" s="5"/>
      <c r="AA436" s="5" t="s">
        <v>730</v>
      </c>
      <c r="AB436" s="5">
        <v>5</v>
      </c>
      <c r="AC436" s="5"/>
      <c r="AD436" s="5" t="s">
        <v>1019</v>
      </c>
      <c r="AE436" s="5" t="s">
        <v>1053</v>
      </c>
      <c r="AF436" s="5">
        <v>5</v>
      </c>
      <c r="AG436" s="5" t="s">
        <v>1064</v>
      </c>
      <c r="AU436" s="7"/>
    </row>
    <row r="437" spans="1:47" ht="50.5" thickBot="1" x14ac:dyDescent="0.6">
      <c r="A437" s="4">
        <v>45445.300138888888</v>
      </c>
      <c r="B437" s="5" t="s">
        <v>35</v>
      </c>
      <c r="C437" s="5" t="s">
        <v>36</v>
      </c>
      <c r="D437" s="5" t="s">
        <v>613</v>
      </c>
      <c r="E437" s="5" t="s">
        <v>614</v>
      </c>
      <c r="F437" s="5" t="s">
        <v>119</v>
      </c>
      <c r="G437" s="5" t="s">
        <v>58</v>
      </c>
      <c r="H437" s="5">
        <v>3</v>
      </c>
      <c r="I437" s="5">
        <v>5</v>
      </c>
      <c r="J437" s="5">
        <v>3</v>
      </c>
      <c r="K437" s="5">
        <v>3</v>
      </c>
      <c r="L437" s="5">
        <v>3</v>
      </c>
      <c r="M437" s="5">
        <v>3</v>
      </c>
      <c r="N437" s="5">
        <v>3</v>
      </c>
      <c r="O437" s="5">
        <v>4</v>
      </c>
      <c r="P437" s="5">
        <v>3</v>
      </c>
      <c r="Q437" s="5">
        <v>3</v>
      </c>
      <c r="R437" s="5">
        <v>3</v>
      </c>
      <c r="S437" s="5">
        <v>3</v>
      </c>
      <c r="T437" s="5">
        <v>3</v>
      </c>
      <c r="U437" s="5">
        <v>5</v>
      </c>
      <c r="V437" s="5"/>
      <c r="W437" s="5"/>
      <c r="X437" s="5" t="s">
        <v>40</v>
      </c>
      <c r="Y437" s="5"/>
      <c r="Z437" s="5"/>
      <c r="AA437" s="5" t="s">
        <v>711</v>
      </c>
      <c r="AB437" s="5">
        <v>3</v>
      </c>
      <c r="AC437" s="5" t="s">
        <v>821</v>
      </c>
      <c r="AD437" s="5" t="s">
        <v>1022</v>
      </c>
      <c r="AE437" s="5" t="s">
        <v>1051</v>
      </c>
      <c r="AF437" s="5">
        <v>3</v>
      </c>
      <c r="AG437" s="5" t="s">
        <v>1069</v>
      </c>
      <c r="AU437" s="7"/>
    </row>
    <row r="438" spans="1:47" ht="75.5" thickBot="1" x14ac:dyDescent="0.6">
      <c r="A438" s="4">
        <v>45445.303541666668</v>
      </c>
      <c r="B438" s="5" t="s">
        <v>35</v>
      </c>
      <c r="C438" s="5" t="s">
        <v>36</v>
      </c>
      <c r="D438" s="5" t="s">
        <v>615</v>
      </c>
      <c r="E438" s="5" t="s">
        <v>616</v>
      </c>
      <c r="F438" s="5" t="s">
        <v>515</v>
      </c>
      <c r="G438" s="5" t="s">
        <v>217</v>
      </c>
      <c r="H438" s="5">
        <v>1</v>
      </c>
      <c r="I438" s="5">
        <v>2</v>
      </c>
      <c r="J438" s="5">
        <v>2</v>
      </c>
      <c r="K438" s="5">
        <v>1</v>
      </c>
      <c r="L438" s="5">
        <v>2</v>
      </c>
      <c r="M438" s="5">
        <v>2</v>
      </c>
      <c r="N438" s="5">
        <v>2</v>
      </c>
      <c r="O438" s="5">
        <v>1</v>
      </c>
      <c r="P438" s="5">
        <v>1</v>
      </c>
      <c r="Q438" s="5">
        <v>3</v>
      </c>
      <c r="R438" s="5">
        <v>2</v>
      </c>
      <c r="S438" s="5">
        <v>1</v>
      </c>
      <c r="T438" s="5">
        <v>1</v>
      </c>
      <c r="U438" s="5">
        <v>1</v>
      </c>
      <c r="V438" s="5"/>
      <c r="W438" s="5"/>
      <c r="X438" s="5" t="s">
        <v>40</v>
      </c>
      <c r="Y438" s="5"/>
      <c r="Z438" s="5"/>
      <c r="AA438" s="5" t="s">
        <v>710</v>
      </c>
      <c r="AB438" s="5">
        <v>2</v>
      </c>
      <c r="AC438" s="5" t="s">
        <v>822</v>
      </c>
      <c r="AD438" s="5" t="s">
        <v>1020</v>
      </c>
      <c r="AE438" s="5" t="s">
        <v>1051</v>
      </c>
      <c r="AF438" s="5">
        <v>3</v>
      </c>
      <c r="AG438" s="5" t="s">
        <v>1068</v>
      </c>
      <c r="AU438" s="7"/>
    </row>
    <row r="439" spans="1:47" ht="38" thickBot="1" x14ac:dyDescent="0.6">
      <c r="A439" s="4">
        <v>45445.413761574076</v>
      </c>
      <c r="B439" s="5" t="s">
        <v>35</v>
      </c>
      <c r="C439" s="5" t="s">
        <v>36</v>
      </c>
      <c r="D439" s="5" t="s">
        <v>218</v>
      </c>
      <c r="E439" s="5" t="s">
        <v>228</v>
      </c>
      <c r="F439" s="5" t="s">
        <v>53</v>
      </c>
      <c r="G439" s="5" t="s">
        <v>53</v>
      </c>
      <c r="H439" s="5">
        <v>4</v>
      </c>
      <c r="I439" s="5">
        <v>4</v>
      </c>
      <c r="J439" s="5">
        <v>4</v>
      </c>
      <c r="K439" s="5">
        <v>4</v>
      </c>
      <c r="L439" s="5">
        <v>4</v>
      </c>
      <c r="M439" s="5">
        <v>4</v>
      </c>
      <c r="N439" s="5">
        <v>4</v>
      </c>
      <c r="O439" s="5">
        <v>4</v>
      </c>
      <c r="P439" s="5">
        <v>4</v>
      </c>
      <c r="Q439" s="5">
        <v>4</v>
      </c>
      <c r="R439" s="5">
        <v>4</v>
      </c>
      <c r="S439" s="5">
        <v>4</v>
      </c>
      <c r="T439" s="5">
        <v>4</v>
      </c>
      <c r="U439" s="5">
        <v>4</v>
      </c>
      <c r="V439" s="5"/>
      <c r="W439" s="5"/>
      <c r="X439" s="5"/>
      <c r="Y439" s="5"/>
      <c r="Z439" s="5" t="s">
        <v>40</v>
      </c>
      <c r="AA439" s="5" t="s">
        <v>711</v>
      </c>
      <c r="AB439" s="5">
        <v>4</v>
      </c>
      <c r="AC439" s="5" t="s">
        <v>788</v>
      </c>
      <c r="AD439" s="5" t="s">
        <v>1020</v>
      </c>
      <c r="AE439" s="5" t="s">
        <v>1051</v>
      </c>
      <c r="AF439" s="5">
        <v>4</v>
      </c>
      <c r="AG439" s="5" t="s">
        <v>1067</v>
      </c>
      <c r="AU439" s="7"/>
    </row>
    <row r="440" spans="1:47" ht="88" thickBot="1" x14ac:dyDescent="0.6">
      <c r="A440" s="4">
        <v>45445.502245370371</v>
      </c>
      <c r="B440" s="5" t="s">
        <v>35</v>
      </c>
      <c r="C440" s="5" t="s">
        <v>36</v>
      </c>
      <c r="D440" s="5" t="s">
        <v>617</v>
      </c>
      <c r="E440" s="5" t="s">
        <v>618</v>
      </c>
      <c r="F440" s="5" t="s">
        <v>57</v>
      </c>
      <c r="G440" s="5" t="s">
        <v>46</v>
      </c>
      <c r="H440" s="5">
        <v>4</v>
      </c>
      <c r="I440" s="5">
        <v>4</v>
      </c>
      <c r="J440" s="5">
        <v>4</v>
      </c>
      <c r="K440" s="5">
        <v>2</v>
      </c>
      <c r="L440" s="5">
        <v>3</v>
      </c>
      <c r="M440" s="5">
        <v>4</v>
      </c>
      <c r="N440" s="5">
        <v>3</v>
      </c>
      <c r="O440" s="5">
        <v>4</v>
      </c>
      <c r="P440" s="5">
        <v>3</v>
      </c>
      <c r="Q440" s="5">
        <v>2</v>
      </c>
      <c r="R440" s="5">
        <v>4</v>
      </c>
      <c r="S440" s="5">
        <v>2</v>
      </c>
      <c r="T440" s="5">
        <v>3</v>
      </c>
      <c r="U440" s="5">
        <v>3</v>
      </c>
      <c r="V440" s="5" t="s">
        <v>81</v>
      </c>
      <c r="W440" s="5"/>
      <c r="X440" s="5" t="s">
        <v>156</v>
      </c>
      <c r="Y440" s="5"/>
      <c r="Z440" s="5"/>
      <c r="AA440" s="5" t="s">
        <v>702</v>
      </c>
      <c r="AB440" s="5">
        <v>2</v>
      </c>
      <c r="AC440" s="5" t="s">
        <v>934</v>
      </c>
      <c r="AD440" s="5" t="s">
        <v>1022</v>
      </c>
      <c r="AE440" s="5" t="s">
        <v>1051</v>
      </c>
      <c r="AF440" s="5">
        <v>5</v>
      </c>
      <c r="AG440" s="5" t="s">
        <v>1068</v>
      </c>
      <c r="AU440" s="7"/>
    </row>
    <row r="441" spans="1:47" ht="38" thickBot="1" x14ac:dyDescent="0.6">
      <c r="A441" s="4">
        <v>45445.568472222221</v>
      </c>
      <c r="B441" s="5" t="s">
        <v>35</v>
      </c>
      <c r="C441" s="5" t="s">
        <v>36</v>
      </c>
      <c r="D441" s="5" t="s">
        <v>197</v>
      </c>
      <c r="E441" s="5" t="s">
        <v>619</v>
      </c>
      <c r="F441" s="5" t="s">
        <v>360</v>
      </c>
      <c r="G441" s="5" t="s">
        <v>58</v>
      </c>
      <c r="H441" s="5">
        <v>5</v>
      </c>
      <c r="I441" s="5">
        <v>2</v>
      </c>
      <c r="J441" s="5">
        <v>3</v>
      </c>
      <c r="K441" s="5">
        <v>2</v>
      </c>
      <c r="L441" s="5">
        <v>4</v>
      </c>
      <c r="M441" s="5">
        <v>5</v>
      </c>
      <c r="N441" s="5">
        <v>4</v>
      </c>
      <c r="O441" s="5">
        <v>4</v>
      </c>
      <c r="P441" s="5">
        <v>3</v>
      </c>
      <c r="Q441" s="5">
        <v>3</v>
      </c>
      <c r="R441" s="5">
        <v>4</v>
      </c>
      <c r="S441" s="5">
        <v>3</v>
      </c>
      <c r="T441" s="5">
        <v>3</v>
      </c>
      <c r="U441" s="5">
        <v>4</v>
      </c>
      <c r="V441" s="5"/>
      <c r="W441" s="5" t="s">
        <v>60</v>
      </c>
      <c r="X441" s="5" t="s">
        <v>63</v>
      </c>
      <c r="Y441" s="5" t="s">
        <v>50</v>
      </c>
      <c r="Z441" s="5"/>
      <c r="AA441" s="5" t="s">
        <v>729</v>
      </c>
      <c r="AB441" s="5">
        <v>3</v>
      </c>
      <c r="AC441" s="5" t="s">
        <v>813</v>
      </c>
      <c r="AD441" s="5" t="s">
        <v>1019</v>
      </c>
      <c r="AE441" s="5" t="s">
        <v>1056</v>
      </c>
      <c r="AF441" s="5">
        <v>4</v>
      </c>
      <c r="AG441" s="5" t="s">
        <v>1079</v>
      </c>
      <c r="AU441" s="7"/>
    </row>
    <row r="442" spans="1:47" ht="18.5" thickBot="1" x14ac:dyDescent="0.6">
      <c r="A442" s="4">
        <v>45446.329606481479</v>
      </c>
      <c r="B442" s="5" t="s">
        <v>35</v>
      </c>
      <c r="C442" s="5" t="s">
        <v>36</v>
      </c>
      <c r="D442" s="5" t="s">
        <v>228</v>
      </c>
      <c r="E442" s="5" t="s">
        <v>228</v>
      </c>
      <c r="F442" s="5" t="s">
        <v>179</v>
      </c>
      <c r="G442" s="5" t="s">
        <v>58</v>
      </c>
      <c r="H442" s="5">
        <v>4</v>
      </c>
      <c r="I442" s="5">
        <v>3</v>
      </c>
      <c r="J442" s="5">
        <v>3</v>
      </c>
      <c r="K442" s="5">
        <v>3</v>
      </c>
      <c r="L442" s="5">
        <v>3</v>
      </c>
      <c r="M442" s="5">
        <v>3</v>
      </c>
      <c r="N442" s="5">
        <v>3</v>
      </c>
      <c r="O442" s="5">
        <v>3</v>
      </c>
      <c r="P442" s="5">
        <v>3</v>
      </c>
      <c r="Q442" s="5">
        <v>3</v>
      </c>
      <c r="R442" s="5">
        <v>3</v>
      </c>
      <c r="S442" s="5">
        <v>3</v>
      </c>
      <c r="T442" s="5">
        <v>3</v>
      </c>
      <c r="U442" s="5">
        <v>3</v>
      </c>
      <c r="V442" s="5"/>
      <c r="W442" s="5"/>
      <c r="X442" s="5"/>
      <c r="Y442" s="5"/>
      <c r="Z442" s="5"/>
      <c r="AA442" s="5" t="s">
        <v>711</v>
      </c>
      <c r="AB442" s="5">
        <v>3</v>
      </c>
      <c r="AC442" s="5"/>
      <c r="AD442" s="5" t="s">
        <v>1022</v>
      </c>
      <c r="AE442" s="5" t="s">
        <v>1051</v>
      </c>
      <c r="AF442" s="5">
        <v>3</v>
      </c>
      <c r="AG442" s="5" t="s">
        <v>1074</v>
      </c>
      <c r="AU442" s="7"/>
    </row>
    <row r="443" spans="1:47" ht="38" thickBot="1" x14ac:dyDescent="0.6">
      <c r="A443" s="4">
        <v>45446.372361111113</v>
      </c>
      <c r="B443" s="5" t="s">
        <v>35</v>
      </c>
      <c r="C443" s="5" t="s">
        <v>36</v>
      </c>
      <c r="D443" s="5" t="s">
        <v>620</v>
      </c>
      <c r="E443" s="5" t="s">
        <v>621</v>
      </c>
      <c r="F443" s="5" t="s">
        <v>231</v>
      </c>
      <c r="G443" s="5" t="s">
        <v>54</v>
      </c>
      <c r="H443" s="5">
        <v>5</v>
      </c>
      <c r="I443" s="5">
        <v>5</v>
      </c>
      <c r="J443" s="5">
        <v>3</v>
      </c>
      <c r="K443" s="5">
        <v>5</v>
      </c>
      <c r="L443" s="5">
        <v>5</v>
      </c>
      <c r="M443" s="5">
        <v>5</v>
      </c>
      <c r="N443" s="5">
        <v>5</v>
      </c>
      <c r="O443" s="5">
        <v>5</v>
      </c>
      <c r="P443" s="5">
        <v>3</v>
      </c>
      <c r="Q443" s="5">
        <v>5</v>
      </c>
      <c r="R443" s="5">
        <v>5</v>
      </c>
      <c r="S443" s="5">
        <v>5</v>
      </c>
      <c r="T443" s="5">
        <v>5</v>
      </c>
      <c r="U443" s="5">
        <v>5</v>
      </c>
      <c r="V443" s="5" t="s">
        <v>48</v>
      </c>
      <c r="W443" s="5" t="s">
        <v>50</v>
      </c>
      <c r="X443" s="5" t="s">
        <v>49</v>
      </c>
      <c r="Y443" s="5"/>
      <c r="Z443" s="5"/>
      <c r="AA443" s="5" t="s">
        <v>707</v>
      </c>
      <c r="AB443" s="5">
        <v>4</v>
      </c>
      <c r="AC443" s="5" t="s">
        <v>797</v>
      </c>
      <c r="AD443" s="5" t="s">
        <v>1022</v>
      </c>
      <c r="AE443" s="5" t="s">
        <v>1051</v>
      </c>
      <c r="AF443" s="5">
        <v>4</v>
      </c>
      <c r="AG443" s="5" t="s">
        <v>1064</v>
      </c>
      <c r="AU443" s="7"/>
    </row>
    <row r="444" spans="1:47" ht="50.5" thickBot="1" x14ac:dyDescent="0.6">
      <c r="A444" s="4">
        <v>45446.373611111114</v>
      </c>
      <c r="B444" s="5" t="s">
        <v>35</v>
      </c>
      <c r="C444" s="5" t="s">
        <v>36</v>
      </c>
      <c r="D444" s="5" t="s">
        <v>622</v>
      </c>
      <c r="E444" s="5" t="s">
        <v>623</v>
      </c>
      <c r="F444" s="5" t="s">
        <v>70</v>
      </c>
      <c r="G444" s="5" t="s">
        <v>70</v>
      </c>
      <c r="H444" s="5">
        <v>5</v>
      </c>
      <c r="I444" s="5">
        <v>4</v>
      </c>
      <c r="J444" s="5">
        <v>3</v>
      </c>
      <c r="K444" s="5">
        <v>3</v>
      </c>
      <c r="L444" s="5">
        <v>5</v>
      </c>
      <c r="M444" s="5">
        <v>4</v>
      </c>
      <c r="N444" s="5">
        <v>3</v>
      </c>
      <c r="O444" s="5">
        <v>5</v>
      </c>
      <c r="P444" s="5">
        <v>4</v>
      </c>
      <c r="Q444" s="5">
        <v>4</v>
      </c>
      <c r="R444" s="5">
        <v>4</v>
      </c>
      <c r="S444" s="5">
        <v>3</v>
      </c>
      <c r="T444" s="5">
        <v>3</v>
      </c>
      <c r="U444" s="5">
        <v>3</v>
      </c>
      <c r="V444" s="5"/>
      <c r="W444" s="5" t="s">
        <v>60</v>
      </c>
      <c r="X444" s="5" t="s">
        <v>59</v>
      </c>
      <c r="Y444" s="5"/>
      <c r="Z444" s="5"/>
      <c r="AA444" s="5" t="s">
        <v>701</v>
      </c>
      <c r="AB444" s="5">
        <v>3</v>
      </c>
      <c r="AC444" s="5" t="s">
        <v>813</v>
      </c>
      <c r="AD444" s="5" t="s">
        <v>1019</v>
      </c>
      <c r="AE444" s="5" t="s">
        <v>1053</v>
      </c>
      <c r="AF444" s="5">
        <v>5</v>
      </c>
      <c r="AG444" s="5" t="s">
        <v>1064</v>
      </c>
      <c r="AU444" s="7"/>
    </row>
    <row r="445" spans="1:47" ht="18.5" thickBot="1" x14ac:dyDescent="0.6">
      <c r="A445" s="4">
        <v>45446.382349537038</v>
      </c>
      <c r="B445" s="5" t="s">
        <v>35</v>
      </c>
      <c r="C445" s="5" t="s">
        <v>36</v>
      </c>
      <c r="D445" s="5" t="s">
        <v>103</v>
      </c>
      <c r="E445" s="5" t="s">
        <v>103</v>
      </c>
      <c r="F445" s="5" t="s">
        <v>58</v>
      </c>
      <c r="G445" s="5" t="s">
        <v>58</v>
      </c>
      <c r="H445" s="5">
        <v>4</v>
      </c>
      <c r="I445" s="5">
        <v>4</v>
      </c>
      <c r="J445" s="5">
        <v>4</v>
      </c>
      <c r="K445" s="5">
        <v>4</v>
      </c>
      <c r="L445" s="5">
        <v>4</v>
      </c>
      <c r="M445" s="5">
        <v>4</v>
      </c>
      <c r="N445" s="5">
        <v>4</v>
      </c>
      <c r="O445" s="5">
        <v>4</v>
      </c>
      <c r="P445" s="5">
        <v>4</v>
      </c>
      <c r="Q445" s="5">
        <v>4</v>
      </c>
      <c r="R445" s="5">
        <v>4</v>
      </c>
      <c r="S445" s="5">
        <v>4</v>
      </c>
      <c r="T445" s="5">
        <v>4</v>
      </c>
      <c r="U445" s="5">
        <v>4</v>
      </c>
      <c r="V445" s="5"/>
      <c r="W445" s="5"/>
      <c r="X445" s="5"/>
      <c r="Y445" s="5"/>
      <c r="Z445" s="5"/>
      <c r="AA445" s="5" t="s">
        <v>711</v>
      </c>
      <c r="AB445" s="5">
        <v>4</v>
      </c>
      <c r="AC445" s="5"/>
      <c r="AD445" s="5" t="s">
        <v>1020</v>
      </c>
      <c r="AE445" s="5" t="s">
        <v>1055</v>
      </c>
      <c r="AF445" s="5">
        <v>4</v>
      </c>
      <c r="AG445" s="5" t="s">
        <v>1079</v>
      </c>
      <c r="AU445" s="7"/>
    </row>
    <row r="446" spans="1:47" ht="50.5" thickBot="1" x14ac:dyDescent="0.6">
      <c r="A446" s="4">
        <v>45446.38486111111</v>
      </c>
      <c r="B446" s="5" t="s">
        <v>35</v>
      </c>
      <c r="C446" s="5" t="s">
        <v>36</v>
      </c>
      <c r="D446" s="5" t="s">
        <v>422</v>
      </c>
      <c r="E446" s="5" t="s">
        <v>242</v>
      </c>
      <c r="F446" s="5" t="s">
        <v>202</v>
      </c>
      <c r="G446" s="5" t="s">
        <v>58</v>
      </c>
      <c r="H446" s="5">
        <v>5</v>
      </c>
      <c r="I446" s="5">
        <v>5</v>
      </c>
      <c r="J446" s="5">
        <v>4</v>
      </c>
      <c r="K446" s="5">
        <v>4</v>
      </c>
      <c r="L446" s="5">
        <v>4</v>
      </c>
      <c r="M446" s="5">
        <v>5</v>
      </c>
      <c r="N446" s="5">
        <v>4</v>
      </c>
      <c r="O446" s="5">
        <v>4</v>
      </c>
      <c r="P446" s="5">
        <v>4</v>
      </c>
      <c r="Q446" s="5">
        <v>2</v>
      </c>
      <c r="R446" s="5">
        <v>4</v>
      </c>
      <c r="S446" s="5">
        <v>4</v>
      </c>
      <c r="T446" s="5">
        <v>4</v>
      </c>
      <c r="U446" s="5">
        <v>5</v>
      </c>
      <c r="V446" s="5"/>
      <c r="W446" s="5" t="s">
        <v>81</v>
      </c>
      <c r="X446" s="5" t="s">
        <v>95</v>
      </c>
      <c r="Y446" s="5" t="s">
        <v>63</v>
      </c>
      <c r="Z446" s="5"/>
      <c r="AA446" s="5" t="s">
        <v>730</v>
      </c>
      <c r="AB446" s="5">
        <v>3</v>
      </c>
      <c r="AC446" s="5" t="s">
        <v>824</v>
      </c>
      <c r="AD446" s="5" t="s">
        <v>1023</v>
      </c>
      <c r="AE446" s="5" t="s">
        <v>1051</v>
      </c>
      <c r="AF446" s="5">
        <v>4</v>
      </c>
      <c r="AG446" s="5" t="s">
        <v>1078</v>
      </c>
      <c r="AU446" s="7"/>
    </row>
    <row r="447" spans="1:47" ht="25.5" thickBot="1" x14ac:dyDescent="0.6">
      <c r="A447" s="4">
        <v>45446.392708333333</v>
      </c>
      <c r="B447" s="5" t="s">
        <v>35</v>
      </c>
      <c r="C447" s="5" t="s">
        <v>36</v>
      </c>
      <c r="D447" s="5" t="s">
        <v>555</v>
      </c>
      <c r="E447" s="5" t="s">
        <v>555</v>
      </c>
      <c r="F447" s="5" t="s">
        <v>54</v>
      </c>
      <c r="G447" s="5" t="s">
        <v>58</v>
      </c>
      <c r="H447" s="5">
        <v>4</v>
      </c>
      <c r="I447" s="5">
        <v>3</v>
      </c>
      <c r="J447" s="5">
        <v>3</v>
      </c>
      <c r="K447" s="5">
        <v>3</v>
      </c>
      <c r="L447" s="5">
        <v>3</v>
      </c>
      <c r="M447" s="5">
        <v>4</v>
      </c>
      <c r="N447" s="5">
        <v>3</v>
      </c>
      <c r="O447" s="5">
        <v>3</v>
      </c>
      <c r="P447" s="5">
        <v>3</v>
      </c>
      <c r="Q447" s="5">
        <v>3</v>
      </c>
      <c r="R447" s="5">
        <v>4</v>
      </c>
      <c r="S447" s="5">
        <v>4</v>
      </c>
      <c r="T447" s="5">
        <v>3</v>
      </c>
      <c r="U447" s="5">
        <v>3</v>
      </c>
      <c r="V447" s="5"/>
      <c r="W447" s="5"/>
      <c r="X447" s="5" t="s">
        <v>40</v>
      </c>
      <c r="Y447" s="5"/>
      <c r="Z447" s="5"/>
      <c r="AA447" s="5" t="s">
        <v>711</v>
      </c>
      <c r="AB447" s="5">
        <v>3</v>
      </c>
      <c r="AC447" s="5" t="s">
        <v>824</v>
      </c>
      <c r="AD447" s="5" t="s">
        <v>1022</v>
      </c>
      <c r="AE447" s="5" t="s">
        <v>1051</v>
      </c>
      <c r="AF447" s="5">
        <v>3</v>
      </c>
      <c r="AG447" s="5" t="s">
        <v>1068</v>
      </c>
      <c r="AU447" s="7"/>
    </row>
    <row r="448" spans="1:47" ht="25.5" thickBot="1" x14ac:dyDescent="0.6">
      <c r="A448" s="4">
        <v>45446.394953703704</v>
      </c>
      <c r="B448" s="5" t="s">
        <v>35</v>
      </c>
      <c r="C448" s="5" t="s">
        <v>36</v>
      </c>
      <c r="D448" s="5" t="s">
        <v>624</v>
      </c>
      <c r="E448" s="5" t="s">
        <v>228</v>
      </c>
      <c r="F448" s="5" t="s">
        <v>119</v>
      </c>
      <c r="G448" s="5" t="s">
        <v>53</v>
      </c>
      <c r="H448" s="5">
        <v>4</v>
      </c>
      <c r="I448" s="5">
        <v>4</v>
      </c>
      <c r="J448" s="5">
        <v>4</v>
      </c>
      <c r="K448" s="5">
        <v>3</v>
      </c>
      <c r="L448" s="5">
        <v>5</v>
      </c>
      <c r="M448" s="5">
        <v>5</v>
      </c>
      <c r="N448" s="5">
        <v>5</v>
      </c>
      <c r="O448" s="5">
        <v>5</v>
      </c>
      <c r="P448" s="5">
        <v>4</v>
      </c>
      <c r="Q448" s="5">
        <v>5</v>
      </c>
      <c r="R448" s="5">
        <v>4</v>
      </c>
      <c r="S448" s="5">
        <v>4</v>
      </c>
      <c r="T448" s="5">
        <v>2</v>
      </c>
      <c r="U448" s="5">
        <v>3</v>
      </c>
      <c r="V448" s="5"/>
      <c r="W448" s="5"/>
      <c r="X448" s="5" t="s">
        <v>40</v>
      </c>
      <c r="Y448" s="5"/>
      <c r="Z448" s="5"/>
      <c r="AA448" s="5" t="s">
        <v>723</v>
      </c>
      <c r="AB448" s="5">
        <v>3</v>
      </c>
      <c r="AC448" s="5" t="s">
        <v>824</v>
      </c>
      <c r="AD448" s="5" t="s">
        <v>1022</v>
      </c>
      <c r="AE448" s="5" t="s">
        <v>1051</v>
      </c>
      <c r="AF448" s="5">
        <v>2</v>
      </c>
      <c r="AG448" s="5" t="s">
        <v>1068</v>
      </c>
      <c r="AU448" s="7"/>
    </row>
    <row r="449" spans="1:47" ht="63" thickBot="1" x14ac:dyDescent="0.6">
      <c r="A449" s="4">
        <v>45446.430081018516</v>
      </c>
      <c r="B449" s="5" t="s">
        <v>35</v>
      </c>
      <c r="C449" s="5" t="s">
        <v>36</v>
      </c>
      <c r="D449" s="5" t="s">
        <v>625</v>
      </c>
      <c r="E449" s="5" t="s">
        <v>228</v>
      </c>
      <c r="F449" s="5" t="s">
        <v>58</v>
      </c>
      <c r="G449" s="5" t="s">
        <v>58</v>
      </c>
      <c r="H449" s="5">
        <v>5</v>
      </c>
      <c r="I449" s="5">
        <v>5</v>
      </c>
      <c r="J449" s="5">
        <v>3</v>
      </c>
      <c r="K449" s="5">
        <v>2</v>
      </c>
      <c r="L449" s="5">
        <v>4</v>
      </c>
      <c r="M449" s="5">
        <v>5</v>
      </c>
      <c r="N449" s="5">
        <v>5</v>
      </c>
      <c r="O449" s="5">
        <v>5</v>
      </c>
      <c r="P449" s="5">
        <v>3</v>
      </c>
      <c r="Q449" s="5">
        <v>3</v>
      </c>
      <c r="R449" s="5">
        <v>4</v>
      </c>
      <c r="S449" s="5">
        <v>4</v>
      </c>
      <c r="T449" s="5">
        <v>4</v>
      </c>
      <c r="U449" s="5">
        <v>4</v>
      </c>
      <c r="V449" s="5"/>
      <c r="W449" s="5"/>
      <c r="X449" s="5" t="s">
        <v>40</v>
      </c>
      <c r="Y449" s="5"/>
      <c r="Z449" s="5"/>
      <c r="AA449" s="5" t="s">
        <v>728</v>
      </c>
      <c r="AB449" s="5">
        <v>4</v>
      </c>
      <c r="AC449" s="5" t="s">
        <v>817</v>
      </c>
      <c r="AD449" s="5" t="s">
        <v>1022</v>
      </c>
      <c r="AE449" s="5" t="s">
        <v>1051</v>
      </c>
      <c r="AF449" s="5">
        <v>3</v>
      </c>
      <c r="AG449" s="5" t="s">
        <v>1091</v>
      </c>
      <c r="AU449" s="7"/>
    </row>
    <row r="450" spans="1:47" ht="18.5" thickBot="1" x14ac:dyDescent="0.6">
      <c r="A450" s="4">
        <v>45446.444548611114</v>
      </c>
      <c r="B450" s="5" t="s">
        <v>35</v>
      </c>
      <c r="C450" s="5" t="s">
        <v>36</v>
      </c>
      <c r="D450" s="5" t="s">
        <v>228</v>
      </c>
      <c r="E450" s="5" t="s">
        <v>228</v>
      </c>
      <c r="F450" s="5" t="s">
        <v>46</v>
      </c>
      <c r="G450" s="5" t="s">
        <v>53</v>
      </c>
      <c r="H450" s="5">
        <v>4</v>
      </c>
      <c r="I450" s="5">
        <v>4</v>
      </c>
      <c r="J450" s="5">
        <v>4</v>
      </c>
      <c r="K450" s="5">
        <v>4</v>
      </c>
      <c r="L450" s="5">
        <v>4</v>
      </c>
      <c r="M450" s="5">
        <v>4</v>
      </c>
      <c r="N450" s="5">
        <v>4</v>
      </c>
      <c r="O450" s="5">
        <v>4</v>
      </c>
      <c r="P450" s="5">
        <v>4</v>
      </c>
      <c r="Q450" s="5">
        <v>4</v>
      </c>
      <c r="R450" s="5">
        <v>4</v>
      </c>
      <c r="S450" s="5">
        <v>4</v>
      </c>
      <c r="T450" s="5">
        <v>4</v>
      </c>
      <c r="U450" s="5">
        <v>4</v>
      </c>
      <c r="V450" s="5"/>
      <c r="W450" s="5"/>
      <c r="X450" s="5" t="s">
        <v>40</v>
      </c>
      <c r="Y450" s="5"/>
      <c r="Z450" s="5"/>
      <c r="AA450" s="5" t="s">
        <v>711</v>
      </c>
      <c r="AB450" s="5">
        <v>3</v>
      </c>
      <c r="AC450" s="5" t="s">
        <v>788</v>
      </c>
      <c r="AD450" s="5" t="s">
        <v>1020</v>
      </c>
      <c r="AE450" s="5" t="s">
        <v>1051</v>
      </c>
      <c r="AF450" s="5">
        <v>4</v>
      </c>
      <c r="AG450" s="5" t="s">
        <v>1080</v>
      </c>
      <c r="AU450" s="7"/>
    </row>
    <row r="451" spans="1:47" ht="38" thickBot="1" x14ac:dyDescent="0.6">
      <c r="A451" s="4">
        <v>45446.446157407408</v>
      </c>
      <c r="B451" s="5" t="s">
        <v>35</v>
      </c>
      <c r="C451" s="5" t="s">
        <v>36</v>
      </c>
      <c r="D451" s="5" t="s">
        <v>223</v>
      </c>
      <c r="E451" s="5" t="s">
        <v>103</v>
      </c>
      <c r="F451" s="5" t="s">
        <v>240</v>
      </c>
      <c r="G451" s="5" t="s">
        <v>58</v>
      </c>
      <c r="H451" s="5">
        <v>5</v>
      </c>
      <c r="I451" s="5">
        <v>5</v>
      </c>
      <c r="J451" s="5">
        <v>4</v>
      </c>
      <c r="K451" s="5">
        <v>2</v>
      </c>
      <c r="L451" s="5">
        <v>4</v>
      </c>
      <c r="M451" s="5">
        <v>4</v>
      </c>
      <c r="N451" s="5">
        <v>2</v>
      </c>
      <c r="O451" s="5">
        <v>2</v>
      </c>
      <c r="P451" s="5">
        <v>1</v>
      </c>
      <c r="Q451" s="5">
        <v>2</v>
      </c>
      <c r="R451" s="5">
        <v>3</v>
      </c>
      <c r="S451" s="5">
        <v>2</v>
      </c>
      <c r="T451" s="5">
        <v>2</v>
      </c>
      <c r="U451" s="5">
        <v>3</v>
      </c>
      <c r="V451" s="5"/>
      <c r="W451" s="5"/>
      <c r="X451" s="5" t="s">
        <v>40</v>
      </c>
      <c r="Y451" s="5"/>
      <c r="Z451" s="5"/>
      <c r="AA451" s="5" t="s">
        <v>711</v>
      </c>
      <c r="AB451" s="5">
        <v>4</v>
      </c>
      <c r="AC451" s="5" t="s">
        <v>813</v>
      </c>
      <c r="AD451" s="5" t="s">
        <v>1031</v>
      </c>
      <c r="AE451" s="5" t="s">
        <v>1051</v>
      </c>
      <c r="AF451" s="5">
        <v>5</v>
      </c>
      <c r="AG451" s="5" t="s">
        <v>1074</v>
      </c>
      <c r="AU451" s="7"/>
    </row>
    <row r="452" spans="1:47" ht="63" thickBot="1" x14ac:dyDescent="0.6">
      <c r="A452" s="4">
        <v>45446.449884259258</v>
      </c>
      <c r="B452" s="5" t="s">
        <v>35</v>
      </c>
      <c r="C452" s="5" t="s">
        <v>83</v>
      </c>
      <c r="D452" s="5" t="s">
        <v>626</v>
      </c>
      <c r="E452" s="5" t="s">
        <v>218</v>
      </c>
      <c r="F452" s="5" t="s">
        <v>46</v>
      </c>
      <c r="G452" s="5" t="s">
        <v>46</v>
      </c>
      <c r="H452" s="5">
        <v>3</v>
      </c>
      <c r="I452" s="5">
        <v>4</v>
      </c>
      <c r="J452" s="5">
        <v>3</v>
      </c>
      <c r="K452" s="5">
        <v>2</v>
      </c>
      <c r="L452" s="5">
        <v>2</v>
      </c>
      <c r="M452" s="5">
        <v>5</v>
      </c>
      <c r="N452" s="5">
        <v>4</v>
      </c>
      <c r="O452" s="5">
        <v>4</v>
      </c>
      <c r="P452" s="5">
        <v>3</v>
      </c>
      <c r="Q452" s="5">
        <v>2</v>
      </c>
      <c r="R452" s="5">
        <v>2</v>
      </c>
      <c r="S452" s="5">
        <v>2</v>
      </c>
      <c r="T452" s="5">
        <v>2</v>
      </c>
      <c r="U452" s="5">
        <v>4</v>
      </c>
      <c r="V452" s="5" t="s">
        <v>50</v>
      </c>
      <c r="W452" s="5" t="s">
        <v>48</v>
      </c>
      <c r="X452" s="5" t="s">
        <v>49</v>
      </c>
      <c r="Y452" s="5"/>
      <c r="Z452" s="5"/>
      <c r="AA452" s="5" t="s">
        <v>717</v>
      </c>
      <c r="AB452" s="5">
        <v>3</v>
      </c>
      <c r="AC452" s="5" t="s">
        <v>935</v>
      </c>
      <c r="AD452" s="5" t="s">
        <v>1022</v>
      </c>
      <c r="AE452" s="5" t="s">
        <v>1051</v>
      </c>
      <c r="AF452" s="5">
        <v>5</v>
      </c>
      <c r="AG452" s="5" t="s">
        <v>1074</v>
      </c>
      <c r="AU452" s="7"/>
    </row>
    <row r="453" spans="1:47" ht="38" thickBot="1" x14ac:dyDescent="0.6">
      <c r="A453" s="4">
        <v>45446.459652777776</v>
      </c>
      <c r="B453" s="5" t="s">
        <v>35</v>
      </c>
      <c r="C453" s="5" t="s">
        <v>36</v>
      </c>
      <c r="D453" s="5" t="s">
        <v>286</v>
      </c>
      <c r="E453" s="5" t="s">
        <v>286</v>
      </c>
      <c r="F453" s="5" t="s">
        <v>119</v>
      </c>
      <c r="G453" s="5" t="s">
        <v>179</v>
      </c>
      <c r="H453" s="5">
        <v>5</v>
      </c>
      <c r="I453" s="5">
        <v>5</v>
      </c>
      <c r="J453" s="5">
        <v>5</v>
      </c>
      <c r="K453" s="5">
        <v>5</v>
      </c>
      <c r="L453" s="5">
        <v>5</v>
      </c>
      <c r="M453" s="5">
        <v>5</v>
      </c>
      <c r="N453" s="5">
        <v>5</v>
      </c>
      <c r="O453" s="5">
        <v>5</v>
      </c>
      <c r="P453" s="5">
        <v>5</v>
      </c>
      <c r="Q453" s="5">
        <v>5</v>
      </c>
      <c r="R453" s="5">
        <v>5</v>
      </c>
      <c r="S453" s="5">
        <v>5</v>
      </c>
      <c r="T453" s="5">
        <v>5</v>
      </c>
      <c r="U453" s="5">
        <v>5</v>
      </c>
      <c r="V453" s="5"/>
      <c r="W453" s="5"/>
      <c r="X453" s="5" t="s">
        <v>40</v>
      </c>
      <c r="Y453" s="5"/>
      <c r="Z453" s="5"/>
      <c r="AA453" s="5" t="s">
        <v>725</v>
      </c>
      <c r="AB453" s="5">
        <v>3</v>
      </c>
      <c r="AC453" s="5" t="s">
        <v>782</v>
      </c>
      <c r="AD453" s="5" t="s">
        <v>1022</v>
      </c>
      <c r="AE453" s="5" t="s">
        <v>1051</v>
      </c>
      <c r="AF453" s="5">
        <v>5</v>
      </c>
      <c r="AG453" s="5" t="s">
        <v>1074</v>
      </c>
      <c r="AU453" s="7"/>
    </row>
    <row r="454" spans="1:47" ht="63" thickBot="1" x14ac:dyDescent="0.6">
      <c r="A454" s="4">
        <v>45446.461493055554</v>
      </c>
      <c r="B454" s="5" t="s">
        <v>35</v>
      </c>
      <c r="C454" s="5" t="s">
        <v>36</v>
      </c>
      <c r="D454" s="5" t="s">
        <v>627</v>
      </c>
      <c r="E454" s="5" t="s">
        <v>543</v>
      </c>
      <c r="F454" s="5" t="s">
        <v>232</v>
      </c>
      <c r="G454" s="5" t="s">
        <v>232</v>
      </c>
      <c r="H454" s="5">
        <v>4</v>
      </c>
      <c r="I454" s="5">
        <v>5</v>
      </c>
      <c r="J454" s="5">
        <v>4</v>
      </c>
      <c r="K454" s="5">
        <v>5</v>
      </c>
      <c r="L454" s="5">
        <v>4</v>
      </c>
      <c r="M454" s="5">
        <v>4</v>
      </c>
      <c r="N454" s="5">
        <v>3</v>
      </c>
      <c r="O454" s="5">
        <v>4</v>
      </c>
      <c r="P454" s="5">
        <v>3</v>
      </c>
      <c r="Q454" s="5">
        <v>3</v>
      </c>
      <c r="R454" s="5">
        <v>4</v>
      </c>
      <c r="S454" s="5">
        <v>4</v>
      </c>
      <c r="T454" s="5">
        <v>4</v>
      </c>
      <c r="U454" s="5">
        <v>3</v>
      </c>
      <c r="V454" s="5" t="s">
        <v>49</v>
      </c>
      <c r="W454" s="5"/>
      <c r="X454" s="5"/>
      <c r="Y454" s="5" t="s">
        <v>95</v>
      </c>
      <c r="Z454" s="5"/>
      <c r="AA454" s="5" t="s">
        <v>742</v>
      </c>
      <c r="AB454" s="5">
        <v>3</v>
      </c>
      <c r="AC454" s="5" t="s">
        <v>813</v>
      </c>
      <c r="AD454" s="5" t="s">
        <v>1019</v>
      </c>
      <c r="AE454" s="5" t="s">
        <v>1053</v>
      </c>
      <c r="AF454" s="5">
        <v>4</v>
      </c>
      <c r="AG454" s="5" t="s">
        <v>1064</v>
      </c>
      <c r="AU454" s="7"/>
    </row>
    <row r="455" spans="1:47" ht="50.5" thickBot="1" x14ac:dyDescent="0.6">
      <c r="A455" s="4">
        <v>45446.473333333335</v>
      </c>
      <c r="B455" s="5" t="s">
        <v>35</v>
      </c>
      <c r="C455" s="5" t="s">
        <v>36</v>
      </c>
      <c r="D455" s="5" t="s">
        <v>628</v>
      </c>
      <c r="E455" s="5" t="s">
        <v>629</v>
      </c>
      <c r="F455" s="5" t="s">
        <v>70</v>
      </c>
      <c r="G455" s="5" t="s">
        <v>58</v>
      </c>
      <c r="H455" s="5">
        <v>5</v>
      </c>
      <c r="I455" s="5">
        <v>3</v>
      </c>
      <c r="J455" s="5">
        <v>2</v>
      </c>
      <c r="K455" s="5">
        <v>2</v>
      </c>
      <c r="L455" s="5">
        <v>4</v>
      </c>
      <c r="M455" s="5">
        <v>5</v>
      </c>
      <c r="N455" s="5">
        <v>4</v>
      </c>
      <c r="O455" s="5">
        <v>3</v>
      </c>
      <c r="P455" s="5">
        <v>3</v>
      </c>
      <c r="Q455" s="5">
        <v>2</v>
      </c>
      <c r="R455" s="5">
        <v>4</v>
      </c>
      <c r="S455" s="5">
        <v>2</v>
      </c>
      <c r="T455" s="5">
        <v>2</v>
      </c>
      <c r="U455" s="5">
        <v>2</v>
      </c>
      <c r="V455" s="5"/>
      <c r="W455" s="5" t="s">
        <v>81</v>
      </c>
      <c r="X455" s="5" t="s">
        <v>156</v>
      </c>
      <c r="Y455" s="5"/>
      <c r="Z455" s="5"/>
      <c r="AA455" s="5" t="s">
        <v>723</v>
      </c>
      <c r="AB455" s="5">
        <v>3</v>
      </c>
      <c r="AC455" s="5" t="s">
        <v>936</v>
      </c>
      <c r="AD455" s="5" t="s">
        <v>1022</v>
      </c>
      <c r="AE455" s="5" t="s">
        <v>1051</v>
      </c>
      <c r="AF455" s="5">
        <v>4</v>
      </c>
      <c r="AG455" s="5" t="s">
        <v>1068</v>
      </c>
      <c r="AU455" s="7"/>
    </row>
    <row r="456" spans="1:47" ht="50.5" thickBot="1" x14ac:dyDescent="0.6">
      <c r="A456" s="4">
        <v>45446.480104166665</v>
      </c>
      <c r="B456" s="5" t="s">
        <v>35</v>
      </c>
      <c r="C456" s="5" t="s">
        <v>36</v>
      </c>
      <c r="D456" s="5" t="s">
        <v>271</v>
      </c>
      <c r="E456" s="5" t="s">
        <v>516</v>
      </c>
      <c r="F456" s="5" t="s">
        <v>186</v>
      </c>
      <c r="G456" s="5" t="s">
        <v>70</v>
      </c>
      <c r="H456" s="5">
        <v>4</v>
      </c>
      <c r="I456" s="5">
        <v>4</v>
      </c>
      <c r="J456" s="5">
        <v>4</v>
      </c>
      <c r="K456" s="5">
        <v>3</v>
      </c>
      <c r="L456" s="5">
        <v>3</v>
      </c>
      <c r="M456" s="5">
        <v>3</v>
      </c>
      <c r="N456" s="5">
        <v>2</v>
      </c>
      <c r="O456" s="5">
        <v>4</v>
      </c>
      <c r="P456" s="5">
        <v>2</v>
      </c>
      <c r="Q456" s="5">
        <v>2</v>
      </c>
      <c r="R456" s="5">
        <v>3</v>
      </c>
      <c r="S456" s="5">
        <v>3</v>
      </c>
      <c r="T456" s="5">
        <v>3</v>
      </c>
      <c r="U456" s="5">
        <v>3</v>
      </c>
      <c r="V456" s="5"/>
      <c r="W456" s="5" t="s">
        <v>74</v>
      </c>
      <c r="X456" s="5" t="s">
        <v>50</v>
      </c>
      <c r="Y456" s="5"/>
      <c r="Z456" s="5"/>
      <c r="AA456" s="5" t="s">
        <v>712</v>
      </c>
      <c r="AB456" s="5">
        <v>3</v>
      </c>
      <c r="AC456" s="5" t="s">
        <v>937</v>
      </c>
      <c r="AD456" s="5" t="s">
        <v>1019</v>
      </c>
      <c r="AE456" s="5" t="s">
        <v>1052</v>
      </c>
      <c r="AF456" s="5">
        <v>3</v>
      </c>
      <c r="AG456" s="5" t="s">
        <v>1064</v>
      </c>
      <c r="AU456" s="7"/>
    </row>
    <row r="457" spans="1:47" ht="63" thickBot="1" x14ac:dyDescent="0.6">
      <c r="A457" s="4">
        <v>45446.551574074074</v>
      </c>
      <c r="B457" s="5" t="s">
        <v>35</v>
      </c>
      <c r="C457" s="5" t="s">
        <v>36</v>
      </c>
      <c r="D457" s="5" t="s">
        <v>630</v>
      </c>
      <c r="E457" s="5" t="s">
        <v>309</v>
      </c>
      <c r="F457" s="5" t="s">
        <v>151</v>
      </c>
      <c r="G457" s="5" t="s">
        <v>58</v>
      </c>
      <c r="H457" s="5">
        <v>5</v>
      </c>
      <c r="I457" s="5">
        <v>5</v>
      </c>
      <c r="J457" s="5">
        <v>5</v>
      </c>
      <c r="K457" s="5">
        <v>4</v>
      </c>
      <c r="L457" s="5">
        <v>4</v>
      </c>
      <c r="M457" s="5">
        <v>5</v>
      </c>
      <c r="N457" s="5">
        <v>5</v>
      </c>
      <c r="O457" s="5">
        <v>5</v>
      </c>
      <c r="P457" s="5">
        <v>5</v>
      </c>
      <c r="Q457" s="5">
        <v>4</v>
      </c>
      <c r="R457" s="5">
        <v>5</v>
      </c>
      <c r="S457" s="5">
        <v>4</v>
      </c>
      <c r="T457" s="5">
        <v>4</v>
      </c>
      <c r="U457" s="5">
        <v>5</v>
      </c>
      <c r="V457" s="5"/>
      <c r="W457" s="5" t="s">
        <v>59</v>
      </c>
      <c r="X457" s="5" t="s">
        <v>60</v>
      </c>
      <c r="Y457" s="5"/>
      <c r="Z457" s="5"/>
      <c r="AA457" s="5" t="s">
        <v>728</v>
      </c>
      <c r="AB457" s="5">
        <v>4</v>
      </c>
      <c r="AC457" s="5" t="s">
        <v>920</v>
      </c>
      <c r="AD457" s="5" t="s">
        <v>1023</v>
      </c>
      <c r="AE457" s="5" t="s">
        <v>1051</v>
      </c>
      <c r="AF457" s="5">
        <v>4</v>
      </c>
      <c r="AG457" s="5" t="s">
        <v>1073</v>
      </c>
      <c r="AU457" s="7"/>
    </row>
    <row r="458" spans="1:47" ht="25.5" thickBot="1" x14ac:dyDescent="0.6">
      <c r="A458" s="4">
        <v>45446.560104166667</v>
      </c>
      <c r="B458" s="5" t="s">
        <v>35</v>
      </c>
      <c r="C458" s="5" t="s">
        <v>36</v>
      </c>
      <c r="D458" s="5" t="s">
        <v>293</v>
      </c>
      <c r="E458" s="5" t="s">
        <v>631</v>
      </c>
      <c r="F458" s="5" t="s">
        <v>53</v>
      </c>
      <c r="G458" s="5" t="s">
        <v>58</v>
      </c>
      <c r="H458" s="5">
        <v>4</v>
      </c>
      <c r="I458" s="5">
        <v>3</v>
      </c>
      <c r="J458" s="5">
        <v>3</v>
      </c>
      <c r="K458" s="5">
        <v>3</v>
      </c>
      <c r="L458" s="5">
        <v>3</v>
      </c>
      <c r="M458" s="5">
        <v>4</v>
      </c>
      <c r="N458" s="5">
        <v>4</v>
      </c>
      <c r="O458" s="5">
        <v>3</v>
      </c>
      <c r="P458" s="5">
        <v>3</v>
      </c>
      <c r="Q458" s="5">
        <v>3</v>
      </c>
      <c r="R458" s="5">
        <v>3</v>
      </c>
      <c r="S458" s="5">
        <v>3</v>
      </c>
      <c r="T458" s="5">
        <v>4</v>
      </c>
      <c r="U458" s="5">
        <v>4</v>
      </c>
      <c r="V458" s="5"/>
      <c r="W458" s="5" t="s">
        <v>74</v>
      </c>
      <c r="X458" s="5" t="s">
        <v>50</v>
      </c>
      <c r="Y458" s="5"/>
      <c r="Z458" s="5"/>
      <c r="AA458" s="5" t="s">
        <v>729</v>
      </c>
      <c r="AB458" s="5">
        <v>2</v>
      </c>
      <c r="AC458" s="5" t="s">
        <v>810</v>
      </c>
      <c r="AD458" s="5" t="s">
        <v>1043</v>
      </c>
      <c r="AE458" s="5" t="s">
        <v>1051</v>
      </c>
      <c r="AF458" s="5">
        <v>4</v>
      </c>
      <c r="AG458" s="5" t="s">
        <v>1071</v>
      </c>
      <c r="AU458" s="7"/>
    </row>
    <row r="459" spans="1:47" ht="18.5" thickBot="1" x14ac:dyDescent="0.6">
      <c r="A459" s="4">
        <v>45446.563831018517</v>
      </c>
      <c r="B459" s="5" t="s">
        <v>35</v>
      </c>
      <c r="C459" s="5" t="s">
        <v>36</v>
      </c>
      <c r="D459" s="5" t="s">
        <v>632</v>
      </c>
      <c r="E459" s="5" t="s">
        <v>632</v>
      </c>
      <c r="F459" s="5" t="s">
        <v>58</v>
      </c>
      <c r="G459" s="5" t="s">
        <v>58</v>
      </c>
      <c r="H459" s="5">
        <v>5</v>
      </c>
      <c r="I459" s="5">
        <v>5</v>
      </c>
      <c r="J459" s="5">
        <v>5</v>
      </c>
      <c r="K459" s="5">
        <v>5</v>
      </c>
      <c r="L459" s="5">
        <v>5</v>
      </c>
      <c r="M459" s="5">
        <v>5</v>
      </c>
      <c r="N459" s="5">
        <v>5</v>
      </c>
      <c r="O459" s="5">
        <v>5</v>
      </c>
      <c r="P459" s="5">
        <v>5</v>
      </c>
      <c r="Q459" s="5">
        <v>4</v>
      </c>
      <c r="R459" s="5">
        <v>4</v>
      </c>
      <c r="S459" s="5">
        <v>5</v>
      </c>
      <c r="T459" s="5">
        <v>4</v>
      </c>
      <c r="U459" s="5">
        <v>5</v>
      </c>
      <c r="V459" s="5"/>
      <c r="W459" s="5"/>
      <c r="X459" s="5" t="s">
        <v>40</v>
      </c>
      <c r="Y459" s="5"/>
      <c r="Z459" s="5"/>
      <c r="AA459" s="5" t="s">
        <v>738</v>
      </c>
      <c r="AB459" s="5">
        <v>2</v>
      </c>
      <c r="AC459" s="5" t="s">
        <v>802</v>
      </c>
      <c r="AD459" s="5" t="s">
        <v>1022</v>
      </c>
      <c r="AE459" s="5" t="s">
        <v>1051</v>
      </c>
      <c r="AF459" s="5">
        <v>4</v>
      </c>
      <c r="AG459" s="5" t="s">
        <v>1079</v>
      </c>
      <c r="AU459" s="7"/>
    </row>
    <row r="460" spans="1:47" ht="50.5" thickBot="1" x14ac:dyDescent="0.6">
      <c r="A460" s="4">
        <v>45446.565578703703</v>
      </c>
      <c r="B460" s="5" t="s">
        <v>35</v>
      </c>
      <c r="C460" s="5" t="s">
        <v>36</v>
      </c>
      <c r="D460" s="5" t="s">
        <v>633</v>
      </c>
      <c r="E460" s="5" t="s">
        <v>254</v>
      </c>
      <c r="F460" s="5" t="s">
        <v>70</v>
      </c>
      <c r="G460" s="5" t="s">
        <v>58</v>
      </c>
      <c r="H460" s="5">
        <v>4</v>
      </c>
      <c r="I460" s="5">
        <v>4</v>
      </c>
      <c r="J460" s="5">
        <v>4</v>
      </c>
      <c r="K460" s="5">
        <v>3</v>
      </c>
      <c r="L460" s="5">
        <v>4</v>
      </c>
      <c r="M460" s="5">
        <v>3</v>
      </c>
      <c r="N460" s="5">
        <v>3</v>
      </c>
      <c r="O460" s="5">
        <v>3</v>
      </c>
      <c r="P460" s="5">
        <v>3</v>
      </c>
      <c r="Q460" s="5">
        <v>3</v>
      </c>
      <c r="R460" s="5">
        <v>4</v>
      </c>
      <c r="S460" s="5">
        <v>3</v>
      </c>
      <c r="T460" s="5">
        <v>3</v>
      </c>
      <c r="U460" s="5">
        <v>4</v>
      </c>
      <c r="V460" s="5"/>
      <c r="W460" s="5" t="s">
        <v>60</v>
      </c>
      <c r="X460" s="5" t="s">
        <v>50</v>
      </c>
      <c r="Y460" s="5"/>
      <c r="Z460" s="5" t="s">
        <v>63</v>
      </c>
      <c r="AA460" s="5" t="s">
        <v>745</v>
      </c>
      <c r="AB460" s="5">
        <v>2</v>
      </c>
      <c r="AC460" s="5" t="s">
        <v>938</v>
      </c>
      <c r="AD460" s="5" t="s">
        <v>1024</v>
      </c>
      <c r="AE460" s="5" t="s">
        <v>1051</v>
      </c>
      <c r="AF460" s="5">
        <v>5</v>
      </c>
      <c r="AG460" s="5" t="s">
        <v>1071</v>
      </c>
      <c r="AU460" s="7"/>
    </row>
    <row r="461" spans="1:47" ht="25.5" thickBot="1" x14ac:dyDescent="0.6">
      <c r="A461" s="4">
        <v>45446.57240740741</v>
      </c>
      <c r="B461" s="5" t="s">
        <v>35</v>
      </c>
      <c r="C461" s="5" t="s">
        <v>36</v>
      </c>
      <c r="D461" s="5" t="s">
        <v>241</v>
      </c>
      <c r="E461" s="5" t="s">
        <v>242</v>
      </c>
      <c r="F461" s="5" t="s">
        <v>360</v>
      </c>
      <c r="G461" s="5" t="s">
        <v>70</v>
      </c>
      <c r="H461" s="5">
        <v>4</v>
      </c>
      <c r="I461" s="5">
        <v>4</v>
      </c>
      <c r="J461" s="5">
        <v>2</v>
      </c>
      <c r="K461" s="5">
        <v>5</v>
      </c>
      <c r="L461" s="5">
        <v>5</v>
      </c>
      <c r="M461" s="5">
        <v>4</v>
      </c>
      <c r="N461" s="5">
        <v>3</v>
      </c>
      <c r="O461" s="5">
        <v>3</v>
      </c>
      <c r="P461" s="5">
        <v>2</v>
      </c>
      <c r="Q461" s="5">
        <v>2</v>
      </c>
      <c r="R461" s="5">
        <v>2</v>
      </c>
      <c r="S461" s="5">
        <v>4</v>
      </c>
      <c r="T461" s="5">
        <v>3</v>
      </c>
      <c r="U461" s="5">
        <v>3</v>
      </c>
      <c r="V461" s="5"/>
      <c r="W461" s="5" t="s">
        <v>74</v>
      </c>
      <c r="X461" s="5"/>
      <c r="Y461" s="5" t="s">
        <v>50</v>
      </c>
      <c r="Z461" s="5"/>
      <c r="AA461" s="5" t="s">
        <v>726</v>
      </c>
      <c r="AB461" s="5">
        <v>2</v>
      </c>
      <c r="AC461" s="5" t="s">
        <v>892</v>
      </c>
      <c r="AD461" s="5" t="s">
        <v>1019</v>
      </c>
      <c r="AE461" s="5" t="s">
        <v>1053</v>
      </c>
      <c r="AF461" s="5">
        <v>5</v>
      </c>
      <c r="AG461" s="5" t="s">
        <v>1077</v>
      </c>
      <c r="AU461" s="7"/>
    </row>
    <row r="462" spans="1:47" ht="38" thickBot="1" x14ac:dyDescent="0.6">
      <c r="A462" s="4">
        <v>45446.582141203704</v>
      </c>
      <c r="B462" s="5" t="s">
        <v>35</v>
      </c>
      <c r="C462" s="5" t="s">
        <v>36</v>
      </c>
      <c r="D462" s="5" t="s">
        <v>548</v>
      </c>
      <c r="E462" s="5" t="s">
        <v>205</v>
      </c>
      <c r="F462" s="5" t="s">
        <v>566</v>
      </c>
      <c r="G462" s="5" t="s">
        <v>634</v>
      </c>
      <c r="H462" s="5">
        <v>5</v>
      </c>
      <c r="I462" s="5">
        <v>4</v>
      </c>
      <c r="J462" s="5">
        <v>3</v>
      </c>
      <c r="K462" s="5">
        <v>4</v>
      </c>
      <c r="L462" s="5">
        <v>3</v>
      </c>
      <c r="M462" s="5">
        <v>5</v>
      </c>
      <c r="N462" s="5">
        <v>4</v>
      </c>
      <c r="O462" s="5">
        <v>5</v>
      </c>
      <c r="P462" s="5">
        <v>5</v>
      </c>
      <c r="Q462" s="5">
        <v>5</v>
      </c>
      <c r="R462" s="5">
        <v>5</v>
      </c>
      <c r="S462" s="5">
        <v>4</v>
      </c>
      <c r="T462" s="5">
        <v>4</v>
      </c>
      <c r="U462" s="5">
        <v>5</v>
      </c>
      <c r="V462" s="5"/>
      <c r="W462" s="5"/>
      <c r="X462" s="5" t="s">
        <v>40</v>
      </c>
      <c r="Y462" s="5"/>
      <c r="Z462" s="5"/>
      <c r="AA462" s="5" t="s">
        <v>717</v>
      </c>
      <c r="AB462" s="5">
        <v>2</v>
      </c>
      <c r="AC462" s="5" t="s">
        <v>939</v>
      </c>
      <c r="AD462" s="5" t="s">
        <v>1025</v>
      </c>
      <c r="AE462" s="5" t="s">
        <v>1051</v>
      </c>
      <c r="AF462" s="5">
        <v>5</v>
      </c>
      <c r="AG462" s="5" t="s">
        <v>1066</v>
      </c>
      <c r="AU462" s="7"/>
    </row>
    <row r="463" spans="1:47" ht="50.5" thickBot="1" x14ac:dyDescent="0.6">
      <c r="A463" s="4">
        <v>45446.58766203704</v>
      </c>
      <c r="B463" s="5" t="s">
        <v>35</v>
      </c>
      <c r="C463" s="5" t="s">
        <v>36</v>
      </c>
      <c r="D463" s="5" t="s">
        <v>227</v>
      </c>
      <c r="E463" s="5" t="s">
        <v>103</v>
      </c>
      <c r="F463" s="5" t="s">
        <v>58</v>
      </c>
      <c r="G463" s="5" t="s">
        <v>58</v>
      </c>
      <c r="H463" s="5">
        <v>4</v>
      </c>
      <c r="I463" s="5">
        <v>4</v>
      </c>
      <c r="J463" s="5">
        <v>4</v>
      </c>
      <c r="K463" s="5">
        <v>4</v>
      </c>
      <c r="L463" s="5">
        <v>4</v>
      </c>
      <c r="M463" s="5">
        <v>4</v>
      </c>
      <c r="N463" s="5">
        <v>4</v>
      </c>
      <c r="O463" s="5">
        <v>4</v>
      </c>
      <c r="P463" s="5">
        <v>4</v>
      </c>
      <c r="Q463" s="5">
        <v>4</v>
      </c>
      <c r="R463" s="5">
        <v>4</v>
      </c>
      <c r="S463" s="5">
        <v>4</v>
      </c>
      <c r="T463" s="5">
        <v>4</v>
      </c>
      <c r="U463" s="5">
        <v>4</v>
      </c>
      <c r="V463" s="5" t="s">
        <v>60</v>
      </c>
      <c r="W463" s="5"/>
      <c r="X463" s="5" t="s">
        <v>59</v>
      </c>
      <c r="Y463" s="5"/>
      <c r="Z463" s="5"/>
      <c r="AA463" s="5" t="s">
        <v>711</v>
      </c>
      <c r="AB463" s="5">
        <v>3</v>
      </c>
      <c r="AC463" s="5" t="s">
        <v>831</v>
      </c>
      <c r="AD463" s="5" t="s">
        <v>1022</v>
      </c>
      <c r="AE463" s="5" t="s">
        <v>1051</v>
      </c>
      <c r="AF463" s="5">
        <v>4</v>
      </c>
      <c r="AG463" s="5" t="s">
        <v>1071</v>
      </c>
      <c r="AU463" s="7"/>
    </row>
    <row r="464" spans="1:47" ht="38" thickBot="1" x14ac:dyDescent="0.6">
      <c r="A464" s="4">
        <v>45446.591770833336</v>
      </c>
      <c r="B464" s="5" t="s">
        <v>35</v>
      </c>
      <c r="C464" s="5" t="s">
        <v>36</v>
      </c>
      <c r="D464" s="5" t="s">
        <v>635</v>
      </c>
      <c r="E464" s="5" t="s">
        <v>103</v>
      </c>
      <c r="F464" s="5" t="s">
        <v>237</v>
      </c>
      <c r="G464" s="5" t="s">
        <v>237</v>
      </c>
      <c r="H464" s="5">
        <v>4</v>
      </c>
      <c r="I464" s="5">
        <v>3</v>
      </c>
      <c r="J464" s="5">
        <v>3</v>
      </c>
      <c r="K464" s="5">
        <v>2</v>
      </c>
      <c r="L464" s="5">
        <v>3</v>
      </c>
      <c r="M464" s="5">
        <v>3</v>
      </c>
      <c r="N464" s="5">
        <v>3</v>
      </c>
      <c r="O464" s="5">
        <v>2</v>
      </c>
      <c r="P464" s="5">
        <v>2</v>
      </c>
      <c r="Q464" s="5">
        <v>2</v>
      </c>
      <c r="R464" s="5">
        <v>2</v>
      </c>
      <c r="S464" s="5">
        <v>2</v>
      </c>
      <c r="T464" s="5">
        <v>3</v>
      </c>
      <c r="U464" s="5">
        <v>3</v>
      </c>
      <c r="V464" s="5" t="s">
        <v>81</v>
      </c>
      <c r="W464" s="5" t="s">
        <v>156</v>
      </c>
      <c r="X464" s="5"/>
      <c r="Y464" s="5"/>
      <c r="Z464" s="5"/>
      <c r="AA464" s="5" t="s">
        <v>711</v>
      </c>
      <c r="AB464" s="5">
        <v>2</v>
      </c>
      <c r="AC464" s="5" t="s">
        <v>809</v>
      </c>
      <c r="AD464" s="5" t="s">
        <v>1022</v>
      </c>
      <c r="AE464" s="5" t="s">
        <v>1051</v>
      </c>
      <c r="AF464" s="5">
        <v>3</v>
      </c>
      <c r="AG464" s="5" t="s">
        <v>1078</v>
      </c>
      <c r="AU464" s="7"/>
    </row>
    <row r="465" spans="1:47" ht="18.5" thickBot="1" x14ac:dyDescent="0.6">
      <c r="A465" s="4">
        <v>45446.594641203701</v>
      </c>
      <c r="B465" s="5" t="s">
        <v>35</v>
      </c>
      <c r="C465" s="5" t="s">
        <v>36</v>
      </c>
      <c r="D465" s="5" t="s">
        <v>103</v>
      </c>
      <c r="E465" s="5" t="s">
        <v>103</v>
      </c>
      <c r="F465" s="5" t="s">
        <v>58</v>
      </c>
      <c r="G465" s="5" t="s">
        <v>58</v>
      </c>
      <c r="H465" s="5">
        <v>4</v>
      </c>
      <c r="I465" s="5">
        <v>4</v>
      </c>
      <c r="J465" s="5">
        <v>4</v>
      </c>
      <c r="K465" s="5">
        <v>4</v>
      </c>
      <c r="L465" s="5">
        <v>4</v>
      </c>
      <c r="M465" s="5">
        <v>4</v>
      </c>
      <c r="N465" s="5">
        <v>4</v>
      </c>
      <c r="O465" s="5">
        <v>4</v>
      </c>
      <c r="P465" s="5">
        <v>4</v>
      </c>
      <c r="Q465" s="5">
        <v>4</v>
      </c>
      <c r="R465" s="5">
        <v>4</v>
      </c>
      <c r="S465" s="5">
        <v>4</v>
      </c>
      <c r="T465" s="5">
        <v>4</v>
      </c>
      <c r="U465" s="5">
        <v>4</v>
      </c>
      <c r="V465" s="5"/>
      <c r="W465" s="5" t="s">
        <v>81</v>
      </c>
      <c r="X465" s="5"/>
      <c r="Y465" s="5"/>
      <c r="Z465" s="5"/>
      <c r="AA465" s="5" t="s">
        <v>707</v>
      </c>
      <c r="AB465" s="5">
        <v>4</v>
      </c>
      <c r="AC465" s="5" t="s">
        <v>788</v>
      </c>
      <c r="AD465" s="5" t="s">
        <v>1022</v>
      </c>
      <c r="AE465" s="5" t="s">
        <v>1051</v>
      </c>
      <c r="AF465" s="5">
        <v>4</v>
      </c>
      <c r="AG465" s="5" t="s">
        <v>1074</v>
      </c>
      <c r="AU465" s="7"/>
    </row>
    <row r="466" spans="1:47" ht="50.5" thickBot="1" x14ac:dyDescent="0.6">
      <c r="A466" s="4">
        <v>45446.599560185183</v>
      </c>
      <c r="B466" s="5" t="s">
        <v>35</v>
      </c>
      <c r="C466" s="5" t="s">
        <v>36</v>
      </c>
      <c r="D466" s="5" t="s">
        <v>636</v>
      </c>
      <c r="E466" s="5" t="s">
        <v>637</v>
      </c>
      <c r="F466" s="5" t="s">
        <v>70</v>
      </c>
      <c r="G466" s="5" t="s">
        <v>58</v>
      </c>
      <c r="H466" s="5">
        <v>5</v>
      </c>
      <c r="I466" s="5">
        <v>5</v>
      </c>
      <c r="J466" s="5">
        <v>5</v>
      </c>
      <c r="K466" s="5">
        <v>3</v>
      </c>
      <c r="L466" s="5">
        <v>3</v>
      </c>
      <c r="M466" s="5">
        <v>5</v>
      </c>
      <c r="N466" s="5">
        <v>5</v>
      </c>
      <c r="O466" s="5">
        <v>5</v>
      </c>
      <c r="P466" s="5">
        <v>5</v>
      </c>
      <c r="Q466" s="5">
        <v>5</v>
      </c>
      <c r="R466" s="5">
        <v>5</v>
      </c>
      <c r="S466" s="5">
        <v>5</v>
      </c>
      <c r="T466" s="5">
        <v>5</v>
      </c>
      <c r="U466" s="5">
        <v>5</v>
      </c>
      <c r="V466" s="5" t="s">
        <v>60</v>
      </c>
      <c r="W466" s="5"/>
      <c r="X466" s="5" t="s">
        <v>59</v>
      </c>
      <c r="Y466" s="5"/>
      <c r="Z466" s="5"/>
      <c r="AA466" s="5" t="s">
        <v>704</v>
      </c>
      <c r="AB466" s="5">
        <v>3</v>
      </c>
      <c r="AC466" s="5" t="s">
        <v>940</v>
      </c>
      <c r="AD466" s="5" t="s">
        <v>1022</v>
      </c>
      <c r="AE466" s="5" t="s">
        <v>1051</v>
      </c>
      <c r="AF466" s="5">
        <v>3</v>
      </c>
      <c r="AG466" s="5" t="s">
        <v>1071</v>
      </c>
      <c r="AU466" s="7"/>
    </row>
    <row r="467" spans="1:47" ht="25.5" thickBot="1" x14ac:dyDescent="0.6">
      <c r="A467" s="4">
        <v>45446.603078703702</v>
      </c>
      <c r="B467" s="5" t="s">
        <v>35</v>
      </c>
      <c r="C467" s="5" t="s">
        <v>36</v>
      </c>
      <c r="D467" s="5" t="s">
        <v>230</v>
      </c>
      <c r="E467" s="5" t="s">
        <v>228</v>
      </c>
      <c r="F467" s="5" t="s">
        <v>232</v>
      </c>
      <c r="G467" s="5" t="s">
        <v>232</v>
      </c>
      <c r="H467" s="5">
        <v>5</v>
      </c>
      <c r="I467" s="5">
        <v>5</v>
      </c>
      <c r="J467" s="5">
        <v>5</v>
      </c>
      <c r="K467" s="5">
        <v>5</v>
      </c>
      <c r="L467" s="5">
        <v>4</v>
      </c>
      <c r="M467" s="5">
        <v>5</v>
      </c>
      <c r="N467" s="5">
        <v>5</v>
      </c>
      <c r="O467" s="5">
        <v>5</v>
      </c>
      <c r="P467" s="5">
        <v>4</v>
      </c>
      <c r="Q467" s="5">
        <v>5</v>
      </c>
      <c r="R467" s="5">
        <v>5</v>
      </c>
      <c r="S467" s="5">
        <v>5</v>
      </c>
      <c r="T467" s="5">
        <v>4</v>
      </c>
      <c r="U467" s="5">
        <v>5</v>
      </c>
      <c r="V467" s="5"/>
      <c r="W467" s="5"/>
      <c r="X467" s="5"/>
      <c r="Y467" s="5" t="s">
        <v>50</v>
      </c>
      <c r="Z467" s="5" t="s">
        <v>74</v>
      </c>
      <c r="AA467" s="5" t="s">
        <v>704</v>
      </c>
      <c r="AB467" s="5">
        <v>5</v>
      </c>
      <c r="AC467" s="5" t="s">
        <v>838</v>
      </c>
      <c r="AD467" s="5" t="s">
        <v>1020</v>
      </c>
      <c r="AE467" s="5" t="s">
        <v>1060</v>
      </c>
      <c r="AF467" s="5">
        <v>5</v>
      </c>
      <c r="AG467" s="5" t="s">
        <v>1082</v>
      </c>
      <c r="AU467" s="7"/>
    </row>
    <row r="468" spans="1:47" ht="50.5" thickBot="1" x14ac:dyDescent="0.6">
      <c r="A468" s="4">
        <v>45446.612928240742</v>
      </c>
      <c r="B468" s="5" t="s">
        <v>35</v>
      </c>
      <c r="C468" s="5" t="s">
        <v>36</v>
      </c>
      <c r="D468" s="5" t="s">
        <v>228</v>
      </c>
      <c r="E468" s="5" t="s">
        <v>218</v>
      </c>
      <c r="F468" s="5" t="s">
        <v>432</v>
      </c>
      <c r="G468" s="5" t="s">
        <v>432</v>
      </c>
      <c r="H468" s="5">
        <v>5</v>
      </c>
      <c r="I468" s="5">
        <v>5</v>
      </c>
      <c r="J468" s="5">
        <v>4</v>
      </c>
      <c r="K468" s="5">
        <v>3</v>
      </c>
      <c r="L468" s="5">
        <v>3</v>
      </c>
      <c r="M468" s="5">
        <v>3</v>
      </c>
      <c r="N468" s="5">
        <v>3</v>
      </c>
      <c r="O468" s="5">
        <v>3</v>
      </c>
      <c r="P468" s="5">
        <v>3</v>
      </c>
      <c r="Q468" s="5">
        <v>3</v>
      </c>
      <c r="R468" s="5">
        <v>3</v>
      </c>
      <c r="S468" s="5">
        <v>3</v>
      </c>
      <c r="T468" s="5">
        <v>3</v>
      </c>
      <c r="U468" s="5">
        <v>3</v>
      </c>
      <c r="V468" s="5" t="s">
        <v>48</v>
      </c>
      <c r="W468" s="5" t="s">
        <v>136</v>
      </c>
      <c r="X468" s="5"/>
      <c r="Y468" s="5"/>
      <c r="Z468" s="5"/>
      <c r="AA468" s="5" t="s">
        <v>728</v>
      </c>
      <c r="AB468" s="5">
        <v>2</v>
      </c>
      <c r="AC468" s="5" t="s">
        <v>941</v>
      </c>
      <c r="AD468" s="5" t="s">
        <v>1023</v>
      </c>
      <c r="AE468" s="5" t="s">
        <v>1051</v>
      </c>
      <c r="AF468" s="5">
        <v>5</v>
      </c>
      <c r="AG468" s="5" t="s">
        <v>1074</v>
      </c>
      <c r="AU468" s="7"/>
    </row>
    <row r="469" spans="1:47" ht="18.5" thickBot="1" x14ac:dyDescent="0.6">
      <c r="A469" s="4">
        <v>45446.626886574071</v>
      </c>
      <c r="B469" s="5" t="s">
        <v>35</v>
      </c>
      <c r="C469" s="5" t="s">
        <v>36</v>
      </c>
      <c r="D469" s="5" t="s">
        <v>103</v>
      </c>
      <c r="E469" s="5" t="s">
        <v>103</v>
      </c>
      <c r="F469" s="5" t="s">
        <v>70</v>
      </c>
      <c r="G469" s="5" t="s">
        <v>202</v>
      </c>
      <c r="H469" s="5">
        <v>5</v>
      </c>
      <c r="I469" s="5">
        <v>4</v>
      </c>
      <c r="J469" s="5">
        <v>4</v>
      </c>
      <c r="K469" s="5">
        <v>3</v>
      </c>
      <c r="L469" s="5">
        <v>3</v>
      </c>
      <c r="M469" s="5">
        <v>3</v>
      </c>
      <c r="N469" s="5">
        <v>2</v>
      </c>
      <c r="O469" s="5">
        <v>3</v>
      </c>
      <c r="P469" s="5">
        <v>3</v>
      </c>
      <c r="Q469" s="5">
        <v>3</v>
      </c>
      <c r="R469" s="5">
        <v>3</v>
      </c>
      <c r="S469" s="5">
        <v>3</v>
      </c>
      <c r="T469" s="5">
        <v>3</v>
      </c>
      <c r="U469" s="5">
        <v>3</v>
      </c>
      <c r="V469" s="5"/>
      <c r="W469" s="5"/>
      <c r="X469" s="5" t="s">
        <v>60</v>
      </c>
      <c r="Y469" s="5" t="s">
        <v>59</v>
      </c>
      <c r="Z469" s="5"/>
      <c r="AA469" s="5" t="s">
        <v>711</v>
      </c>
      <c r="AB469" s="5">
        <v>3</v>
      </c>
      <c r="AC469" s="5"/>
      <c r="AD469" s="5" t="s">
        <v>1023</v>
      </c>
      <c r="AE469" s="5" t="s">
        <v>1051</v>
      </c>
      <c r="AF469" s="5">
        <v>3</v>
      </c>
      <c r="AG469" s="5" t="s">
        <v>1064</v>
      </c>
      <c r="AU469" s="7"/>
    </row>
    <row r="470" spans="1:47" ht="38" thickBot="1" x14ac:dyDescent="0.6">
      <c r="A470" s="4">
        <v>45446.627523148149</v>
      </c>
      <c r="B470" s="5" t="s">
        <v>35</v>
      </c>
      <c r="C470" s="5" t="s">
        <v>36</v>
      </c>
      <c r="D470" s="5" t="s">
        <v>638</v>
      </c>
      <c r="E470" s="5" t="s">
        <v>559</v>
      </c>
      <c r="F470" s="5" t="s">
        <v>179</v>
      </c>
      <c r="G470" s="5" t="s">
        <v>130</v>
      </c>
      <c r="H470" s="5">
        <v>4</v>
      </c>
      <c r="I470" s="5">
        <v>4</v>
      </c>
      <c r="J470" s="5">
        <v>3</v>
      </c>
      <c r="K470" s="5">
        <v>2</v>
      </c>
      <c r="L470" s="5">
        <v>3</v>
      </c>
      <c r="M470" s="5">
        <v>3</v>
      </c>
      <c r="N470" s="5">
        <v>3</v>
      </c>
      <c r="O470" s="5">
        <v>4</v>
      </c>
      <c r="P470" s="5">
        <v>2</v>
      </c>
      <c r="Q470" s="5">
        <v>3</v>
      </c>
      <c r="R470" s="5">
        <v>3</v>
      </c>
      <c r="S470" s="5">
        <v>3</v>
      </c>
      <c r="T470" s="5">
        <v>3</v>
      </c>
      <c r="U470" s="5">
        <v>3</v>
      </c>
      <c r="V470" s="5"/>
      <c r="W470" s="5" t="s">
        <v>60</v>
      </c>
      <c r="X470" s="5" t="s">
        <v>63</v>
      </c>
      <c r="Y470" s="5" t="s">
        <v>50</v>
      </c>
      <c r="Z470" s="5"/>
      <c r="AA470" s="5" t="s">
        <v>758</v>
      </c>
      <c r="AB470" s="5">
        <v>1</v>
      </c>
      <c r="AC470" s="5" t="s">
        <v>942</v>
      </c>
      <c r="AD470" s="5" t="s">
        <v>1023</v>
      </c>
      <c r="AE470" s="5" t="s">
        <v>1051</v>
      </c>
      <c r="AF470" s="5">
        <v>3</v>
      </c>
      <c r="AG470" s="5" t="s">
        <v>1078</v>
      </c>
      <c r="AU470" s="7"/>
    </row>
    <row r="471" spans="1:47" ht="25.5" thickBot="1" x14ac:dyDescent="0.6">
      <c r="A471" s="4">
        <v>45446.631215277775</v>
      </c>
      <c r="B471" s="5" t="s">
        <v>35</v>
      </c>
      <c r="C471" s="5" t="s">
        <v>36</v>
      </c>
      <c r="D471" s="5" t="s">
        <v>228</v>
      </c>
      <c r="E471" s="5" t="s">
        <v>228</v>
      </c>
      <c r="F471" s="5" t="s">
        <v>70</v>
      </c>
      <c r="G471" s="5" t="s">
        <v>46</v>
      </c>
      <c r="H471" s="5">
        <v>4</v>
      </c>
      <c r="I471" s="5">
        <v>2</v>
      </c>
      <c r="J471" s="5">
        <v>3</v>
      </c>
      <c r="K471" s="5">
        <v>4</v>
      </c>
      <c r="L471" s="5">
        <v>3</v>
      </c>
      <c r="M471" s="5">
        <v>5</v>
      </c>
      <c r="N471" s="5">
        <v>4</v>
      </c>
      <c r="O471" s="5">
        <v>3</v>
      </c>
      <c r="P471" s="5">
        <v>4</v>
      </c>
      <c r="Q471" s="5">
        <v>3</v>
      </c>
      <c r="R471" s="5">
        <v>4</v>
      </c>
      <c r="S471" s="5">
        <v>3</v>
      </c>
      <c r="T471" s="5">
        <v>2</v>
      </c>
      <c r="U471" s="5">
        <v>4</v>
      </c>
      <c r="V471" s="5"/>
      <c r="W471" s="5" t="s">
        <v>95</v>
      </c>
      <c r="X471" s="5" t="s">
        <v>63</v>
      </c>
      <c r="Y471" s="5" t="s">
        <v>81</v>
      </c>
      <c r="Z471" s="5"/>
      <c r="AA471" s="5" t="s">
        <v>723</v>
      </c>
      <c r="AB471" s="5">
        <v>3</v>
      </c>
      <c r="AC471" s="5" t="s">
        <v>798</v>
      </c>
      <c r="AD471" s="5" t="s">
        <v>1022</v>
      </c>
      <c r="AE471" s="5" t="s">
        <v>1055</v>
      </c>
      <c r="AF471" s="5">
        <v>3</v>
      </c>
      <c r="AG471" s="5" t="s">
        <v>1078</v>
      </c>
      <c r="AU471" s="7"/>
    </row>
    <row r="472" spans="1:47" ht="50.5" thickBot="1" x14ac:dyDescent="0.6">
      <c r="A472" s="4">
        <v>45446.631261574075</v>
      </c>
      <c r="B472" s="5" t="s">
        <v>35</v>
      </c>
      <c r="C472" s="5" t="s">
        <v>36</v>
      </c>
      <c r="D472" s="5" t="s">
        <v>639</v>
      </c>
      <c r="E472" s="5" t="s">
        <v>639</v>
      </c>
      <c r="F472" s="5" t="s">
        <v>380</v>
      </c>
      <c r="G472" s="5" t="s">
        <v>225</v>
      </c>
      <c r="H472" s="5">
        <v>5</v>
      </c>
      <c r="I472" s="5">
        <v>3</v>
      </c>
      <c r="J472" s="5">
        <v>2</v>
      </c>
      <c r="K472" s="5">
        <v>3</v>
      </c>
      <c r="L472" s="5">
        <v>4</v>
      </c>
      <c r="M472" s="5">
        <v>4</v>
      </c>
      <c r="N472" s="5">
        <v>3</v>
      </c>
      <c r="O472" s="5">
        <v>3</v>
      </c>
      <c r="P472" s="5">
        <v>2</v>
      </c>
      <c r="Q472" s="5">
        <v>3</v>
      </c>
      <c r="R472" s="5">
        <v>2</v>
      </c>
      <c r="S472" s="5">
        <v>4</v>
      </c>
      <c r="T472" s="5">
        <v>2</v>
      </c>
      <c r="U472" s="5">
        <v>2</v>
      </c>
      <c r="V472" s="5" t="s">
        <v>59</v>
      </c>
      <c r="W472" s="5" t="s">
        <v>60</v>
      </c>
      <c r="X472" s="5"/>
      <c r="Y472" s="5"/>
      <c r="Z472" s="5"/>
      <c r="AA472" s="5" t="s">
        <v>711</v>
      </c>
      <c r="AB472" s="5">
        <v>3</v>
      </c>
      <c r="AC472" s="5" t="s">
        <v>943</v>
      </c>
      <c r="AD472" s="5" t="s">
        <v>1020</v>
      </c>
      <c r="AE472" s="5" t="s">
        <v>1053</v>
      </c>
      <c r="AF472" s="5">
        <v>5</v>
      </c>
      <c r="AG472" s="5" t="s">
        <v>1077</v>
      </c>
      <c r="AU472" s="7"/>
    </row>
    <row r="473" spans="1:47" ht="63" thickBot="1" x14ac:dyDescent="0.6">
      <c r="A473" s="4">
        <v>45446.636932870373</v>
      </c>
      <c r="B473" s="5" t="s">
        <v>35</v>
      </c>
      <c r="C473" s="5" t="s">
        <v>36</v>
      </c>
      <c r="D473" s="5" t="s">
        <v>640</v>
      </c>
      <c r="E473" s="5" t="s">
        <v>641</v>
      </c>
      <c r="F473" s="5" t="s">
        <v>46</v>
      </c>
      <c r="G473" s="5" t="s">
        <v>77</v>
      </c>
      <c r="H473" s="5">
        <v>4</v>
      </c>
      <c r="I473" s="5">
        <v>4</v>
      </c>
      <c r="J473" s="5">
        <v>4</v>
      </c>
      <c r="K473" s="5">
        <v>3</v>
      </c>
      <c r="L473" s="5">
        <v>3</v>
      </c>
      <c r="M473" s="5">
        <v>4</v>
      </c>
      <c r="N473" s="5">
        <v>3</v>
      </c>
      <c r="O473" s="5">
        <v>4</v>
      </c>
      <c r="P473" s="5">
        <v>3</v>
      </c>
      <c r="Q473" s="5">
        <v>4</v>
      </c>
      <c r="R473" s="5">
        <v>4</v>
      </c>
      <c r="S473" s="5">
        <v>3</v>
      </c>
      <c r="T473" s="5">
        <v>3</v>
      </c>
      <c r="U473" s="5">
        <v>3</v>
      </c>
      <c r="V473" s="5"/>
      <c r="W473" s="5" t="s">
        <v>81</v>
      </c>
      <c r="X473" s="5" t="s">
        <v>156</v>
      </c>
      <c r="Y473" s="5"/>
      <c r="Z473" s="5"/>
      <c r="AA473" s="5" t="s">
        <v>723</v>
      </c>
      <c r="AB473" s="5">
        <v>3</v>
      </c>
      <c r="AC473" s="5" t="s">
        <v>782</v>
      </c>
      <c r="AD473" s="5" t="s">
        <v>1020</v>
      </c>
      <c r="AE473" s="5" t="s">
        <v>1051</v>
      </c>
      <c r="AF473" s="5">
        <v>5</v>
      </c>
      <c r="AG473" s="5" t="s">
        <v>1083</v>
      </c>
      <c r="AU473" s="7"/>
    </row>
    <row r="474" spans="1:47" ht="50.5" thickBot="1" x14ac:dyDescent="0.6">
      <c r="A474" s="4">
        <v>45446.637835648151</v>
      </c>
      <c r="B474" s="5" t="s">
        <v>35</v>
      </c>
      <c r="C474" s="5" t="s">
        <v>36</v>
      </c>
      <c r="D474" s="5" t="s">
        <v>103</v>
      </c>
      <c r="E474" s="5" t="s">
        <v>103</v>
      </c>
      <c r="F474" s="5" t="s">
        <v>70</v>
      </c>
      <c r="G474" s="5" t="s">
        <v>58</v>
      </c>
      <c r="H474" s="5">
        <v>5</v>
      </c>
      <c r="I474" s="5">
        <v>4</v>
      </c>
      <c r="J474" s="5">
        <v>5</v>
      </c>
      <c r="K474" s="5">
        <v>4</v>
      </c>
      <c r="L474" s="5">
        <v>5</v>
      </c>
      <c r="M474" s="5">
        <v>5</v>
      </c>
      <c r="N474" s="5">
        <v>5</v>
      </c>
      <c r="O474" s="5">
        <v>5</v>
      </c>
      <c r="P474" s="5">
        <v>5</v>
      </c>
      <c r="Q474" s="5">
        <v>4</v>
      </c>
      <c r="R474" s="5">
        <v>5</v>
      </c>
      <c r="S474" s="5">
        <v>5</v>
      </c>
      <c r="T474" s="5">
        <v>5</v>
      </c>
      <c r="U474" s="5">
        <v>5</v>
      </c>
      <c r="V474" s="5"/>
      <c r="W474" s="5"/>
      <c r="X474" s="5"/>
      <c r="Y474" s="5"/>
      <c r="Z474" s="5" t="s">
        <v>40</v>
      </c>
      <c r="AA474" s="5" t="s">
        <v>711</v>
      </c>
      <c r="AB474" s="5">
        <v>5</v>
      </c>
      <c r="AC474" s="5" t="s">
        <v>944</v>
      </c>
      <c r="AD474" s="5" t="s">
        <v>1022</v>
      </c>
      <c r="AE474" s="5" t="s">
        <v>1051</v>
      </c>
      <c r="AF474" s="5">
        <v>4</v>
      </c>
      <c r="AG474" s="5" t="s">
        <v>1071</v>
      </c>
      <c r="AU474" s="7"/>
    </row>
    <row r="475" spans="1:47" ht="18.5" thickBot="1" x14ac:dyDescent="0.6">
      <c r="A475" s="4">
        <v>45446.645300925928</v>
      </c>
      <c r="B475" s="5" t="s">
        <v>35</v>
      </c>
      <c r="C475" s="5" t="s">
        <v>36</v>
      </c>
      <c r="D475" s="5" t="s">
        <v>543</v>
      </c>
      <c r="E475" s="5" t="s">
        <v>228</v>
      </c>
      <c r="F475" s="5" t="s">
        <v>58</v>
      </c>
      <c r="G475" s="5" t="s">
        <v>58</v>
      </c>
      <c r="H475" s="5">
        <v>3</v>
      </c>
      <c r="I475" s="5">
        <v>4</v>
      </c>
      <c r="J475" s="5">
        <v>3</v>
      </c>
      <c r="K475" s="5">
        <v>3</v>
      </c>
      <c r="L475" s="5">
        <v>3</v>
      </c>
      <c r="M475" s="5">
        <v>4</v>
      </c>
      <c r="N475" s="5">
        <v>4</v>
      </c>
      <c r="O475" s="5">
        <v>4</v>
      </c>
      <c r="P475" s="5">
        <v>3</v>
      </c>
      <c r="Q475" s="5">
        <v>4</v>
      </c>
      <c r="R475" s="5">
        <v>4</v>
      </c>
      <c r="S475" s="5">
        <v>3</v>
      </c>
      <c r="T475" s="5">
        <v>4</v>
      </c>
      <c r="U475" s="5">
        <v>4</v>
      </c>
      <c r="V475" s="5"/>
      <c r="W475" s="5"/>
      <c r="X475" s="5"/>
      <c r="Y475" s="5" t="s">
        <v>40</v>
      </c>
      <c r="Z475" s="5"/>
      <c r="AA475" s="5" t="s">
        <v>711</v>
      </c>
      <c r="AB475" s="5">
        <v>4</v>
      </c>
      <c r="AC475" s="5" t="s">
        <v>907</v>
      </c>
      <c r="AD475" s="5" t="s">
        <v>1021</v>
      </c>
      <c r="AE475" s="5" t="s">
        <v>1051</v>
      </c>
      <c r="AF475" s="5">
        <v>3</v>
      </c>
      <c r="AG475" s="5" t="s">
        <v>1080</v>
      </c>
      <c r="AU475" s="7"/>
    </row>
    <row r="476" spans="1:47" ht="25.5" thickBot="1" x14ac:dyDescent="0.6">
      <c r="A476" s="4">
        <v>45446.662928240738</v>
      </c>
      <c r="B476" s="5" t="s">
        <v>35</v>
      </c>
      <c r="C476" s="5" t="s">
        <v>36</v>
      </c>
      <c r="D476" s="5" t="s">
        <v>123</v>
      </c>
      <c r="E476" s="5" t="s">
        <v>123</v>
      </c>
      <c r="F476" s="5" t="s">
        <v>58</v>
      </c>
      <c r="G476" s="5" t="s">
        <v>58</v>
      </c>
      <c r="H476" s="5">
        <v>5</v>
      </c>
      <c r="I476" s="5">
        <v>5</v>
      </c>
      <c r="J476" s="5">
        <v>5</v>
      </c>
      <c r="K476" s="5">
        <v>5</v>
      </c>
      <c r="L476" s="5">
        <v>5</v>
      </c>
      <c r="M476" s="5">
        <v>5</v>
      </c>
      <c r="N476" s="5">
        <v>5</v>
      </c>
      <c r="O476" s="5">
        <v>5</v>
      </c>
      <c r="P476" s="5">
        <v>5</v>
      </c>
      <c r="Q476" s="5">
        <v>5</v>
      </c>
      <c r="R476" s="5">
        <v>5</v>
      </c>
      <c r="S476" s="5">
        <v>5</v>
      </c>
      <c r="T476" s="5">
        <v>5</v>
      </c>
      <c r="U476" s="5">
        <v>5</v>
      </c>
      <c r="V476" s="5"/>
      <c r="W476" s="5"/>
      <c r="X476" s="5" t="s">
        <v>40</v>
      </c>
      <c r="Y476" s="5"/>
      <c r="Z476" s="5"/>
      <c r="AA476" s="5" t="s">
        <v>712</v>
      </c>
      <c r="AB476" s="5">
        <v>5</v>
      </c>
      <c r="AC476" s="5" t="s">
        <v>838</v>
      </c>
      <c r="AD476" s="5" t="s">
        <v>1022</v>
      </c>
      <c r="AE476" s="5" t="s">
        <v>1051</v>
      </c>
      <c r="AF476" s="5">
        <v>5</v>
      </c>
      <c r="AG476" s="5" t="s">
        <v>1074</v>
      </c>
      <c r="AU476" s="7"/>
    </row>
    <row r="477" spans="1:47" ht="38" thickBot="1" x14ac:dyDescent="0.6">
      <c r="A477" s="4">
        <v>45446.663449074076</v>
      </c>
      <c r="B477" s="5" t="s">
        <v>35</v>
      </c>
      <c r="C477" s="5" t="s">
        <v>36</v>
      </c>
      <c r="D477" s="5" t="s">
        <v>223</v>
      </c>
      <c r="E477" s="5" t="s">
        <v>205</v>
      </c>
      <c r="F477" s="5" t="s">
        <v>58</v>
      </c>
      <c r="G477" s="5" t="s">
        <v>58</v>
      </c>
      <c r="H477" s="5">
        <v>5</v>
      </c>
      <c r="I477" s="5">
        <v>2</v>
      </c>
      <c r="J477" s="5">
        <v>2</v>
      </c>
      <c r="K477" s="5">
        <v>2</v>
      </c>
      <c r="L477" s="5">
        <v>2</v>
      </c>
      <c r="M477" s="5">
        <v>1</v>
      </c>
      <c r="N477" s="5">
        <v>1</v>
      </c>
      <c r="O477" s="5">
        <v>1</v>
      </c>
      <c r="P477" s="5">
        <v>1</v>
      </c>
      <c r="Q477" s="5">
        <v>2</v>
      </c>
      <c r="R477" s="5">
        <v>2</v>
      </c>
      <c r="S477" s="5">
        <v>4</v>
      </c>
      <c r="T477" s="5">
        <v>2</v>
      </c>
      <c r="U477" s="5">
        <v>5</v>
      </c>
      <c r="V477" s="5" t="s">
        <v>100</v>
      </c>
      <c r="W477" s="5"/>
      <c r="X477" s="5"/>
      <c r="Y477" s="5"/>
      <c r="Z477" s="5"/>
      <c r="AA477" s="5" t="s">
        <v>711</v>
      </c>
      <c r="AB477" s="5">
        <v>2</v>
      </c>
      <c r="AC477" s="5" t="s">
        <v>813</v>
      </c>
      <c r="AD477" s="5" t="s">
        <v>1022</v>
      </c>
      <c r="AE477" s="5" t="s">
        <v>1051</v>
      </c>
      <c r="AF477" s="5">
        <v>4</v>
      </c>
      <c r="AG477" s="5" t="s">
        <v>1071</v>
      </c>
      <c r="AU477" s="7"/>
    </row>
    <row r="478" spans="1:47" ht="63" thickBot="1" x14ac:dyDescent="0.6">
      <c r="A478" s="4">
        <v>45446.689930555556</v>
      </c>
      <c r="B478" s="5" t="s">
        <v>35</v>
      </c>
      <c r="C478" s="5" t="s">
        <v>36</v>
      </c>
      <c r="D478" s="5" t="s">
        <v>642</v>
      </c>
      <c r="E478" s="5" t="s">
        <v>228</v>
      </c>
      <c r="F478" s="5" t="s">
        <v>341</v>
      </c>
      <c r="G478" s="5" t="s">
        <v>58</v>
      </c>
      <c r="H478" s="5">
        <v>5</v>
      </c>
      <c r="I478" s="5">
        <v>5</v>
      </c>
      <c r="J478" s="5">
        <v>2</v>
      </c>
      <c r="K478" s="5">
        <v>3</v>
      </c>
      <c r="L478" s="5">
        <v>5</v>
      </c>
      <c r="M478" s="5">
        <v>4</v>
      </c>
      <c r="N478" s="5">
        <v>4</v>
      </c>
      <c r="O478" s="5">
        <v>4</v>
      </c>
      <c r="P478" s="5">
        <v>4</v>
      </c>
      <c r="Q478" s="5">
        <v>3</v>
      </c>
      <c r="R478" s="5">
        <v>2</v>
      </c>
      <c r="S478" s="5">
        <v>3</v>
      </c>
      <c r="T478" s="5">
        <v>2</v>
      </c>
      <c r="U478" s="5">
        <v>3</v>
      </c>
      <c r="V478" s="5"/>
      <c r="W478" s="5" t="s">
        <v>50</v>
      </c>
      <c r="X478" s="5" t="s">
        <v>74</v>
      </c>
      <c r="Y478" s="5"/>
      <c r="Z478" s="5"/>
      <c r="AA478" s="5" t="s">
        <v>723</v>
      </c>
      <c r="AB478" s="5">
        <v>1</v>
      </c>
      <c r="AC478" s="5" t="s">
        <v>798</v>
      </c>
      <c r="AD478" s="5" t="s">
        <v>1019</v>
      </c>
      <c r="AE478" s="5" t="s">
        <v>1053</v>
      </c>
      <c r="AF478" s="5">
        <v>3</v>
      </c>
      <c r="AG478" s="5" t="s">
        <v>1088</v>
      </c>
      <c r="AU478" s="7"/>
    </row>
    <row r="479" spans="1:47" ht="25.5" thickBot="1" x14ac:dyDescent="0.6">
      <c r="A479" s="4">
        <v>45446.708298611113</v>
      </c>
      <c r="B479" s="5" t="s">
        <v>35</v>
      </c>
      <c r="C479" s="5" t="s">
        <v>36</v>
      </c>
      <c r="D479" s="5" t="s">
        <v>174</v>
      </c>
      <c r="E479" s="5" t="s">
        <v>103</v>
      </c>
      <c r="F479" s="5" t="s">
        <v>58</v>
      </c>
      <c r="G479" s="5" t="s">
        <v>58</v>
      </c>
      <c r="H479" s="5">
        <v>5</v>
      </c>
      <c r="I479" s="5">
        <v>3</v>
      </c>
      <c r="J479" s="5">
        <v>5</v>
      </c>
      <c r="K479" s="5">
        <v>3</v>
      </c>
      <c r="L479" s="5">
        <v>3</v>
      </c>
      <c r="M479" s="5">
        <v>4</v>
      </c>
      <c r="N479" s="5">
        <v>3</v>
      </c>
      <c r="O479" s="5">
        <v>2</v>
      </c>
      <c r="P479" s="5">
        <v>1</v>
      </c>
      <c r="Q479" s="5">
        <v>1</v>
      </c>
      <c r="R479" s="5">
        <v>4</v>
      </c>
      <c r="S479" s="5">
        <v>3</v>
      </c>
      <c r="T479" s="5">
        <v>1</v>
      </c>
      <c r="U479" s="5">
        <v>4</v>
      </c>
      <c r="V479" s="5" t="s">
        <v>60</v>
      </c>
      <c r="W479" s="5" t="s">
        <v>50</v>
      </c>
      <c r="X479" s="5" t="s">
        <v>63</v>
      </c>
      <c r="Y479" s="5"/>
      <c r="Z479" s="5"/>
      <c r="AA479" s="5" t="s">
        <v>732</v>
      </c>
      <c r="AB479" s="5">
        <v>3</v>
      </c>
      <c r="AC479" s="5"/>
      <c r="AD479" s="5" t="s">
        <v>1020</v>
      </c>
      <c r="AE479" s="5" t="s">
        <v>1051</v>
      </c>
      <c r="AF479" s="5">
        <v>5</v>
      </c>
      <c r="AG479" s="5" t="s">
        <v>1080</v>
      </c>
      <c r="AU479" s="7"/>
    </row>
    <row r="480" spans="1:47" ht="88" thickBot="1" x14ac:dyDescent="0.6">
      <c r="A480" s="4">
        <v>45446.790972222225</v>
      </c>
      <c r="B480" s="5" t="s">
        <v>35</v>
      </c>
      <c r="C480" s="5" t="s">
        <v>36</v>
      </c>
      <c r="D480" s="5" t="s">
        <v>643</v>
      </c>
      <c r="E480" s="5" t="s">
        <v>644</v>
      </c>
      <c r="F480" s="5" t="s">
        <v>217</v>
      </c>
      <c r="G480" s="5" t="s">
        <v>645</v>
      </c>
      <c r="H480" s="5">
        <v>4</v>
      </c>
      <c r="I480" s="5">
        <v>4</v>
      </c>
      <c r="J480" s="5">
        <v>2</v>
      </c>
      <c r="K480" s="5">
        <v>4</v>
      </c>
      <c r="L480" s="5">
        <v>3</v>
      </c>
      <c r="M480" s="5">
        <v>4</v>
      </c>
      <c r="N480" s="5">
        <v>4</v>
      </c>
      <c r="O480" s="5">
        <v>4</v>
      </c>
      <c r="P480" s="5">
        <v>4</v>
      </c>
      <c r="Q480" s="5">
        <v>3</v>
      </c>
      <c r="R480" s="5">
        <v>4</v>
      </c>
      <c r="S480" s="5">
        <v>4</v>
      </c>
      <c r="T480" s="5">
        <v>2</v>
      </c>
      <c r="U480" s="5">
        <v>4</v>
      </c>
      <c r="V480" s="5"/>
      <c r="W480" s="5" t="s">
        <v>48</v>
      </c>
      <c r="X480" s="5"/>
      <c r="Y480" s="5" t="s">
        <v>136</v>
      </c>
      <c r="Z480" s="5"/>
      <c r="AA480" s="5" t="s">
        <v>723</v>
      </c>
      <c r="AB480" s="5">
        <v>4</v>
      </c>
      <c r="AC480" s="5" t="s">
        <v>945</v>
      </c>
      <c r="AD480" s="5" t="s">
        <v>1019</v>
      </c>
      <c r="AE480" s="5" t="s">
        <v>1053</v>
      </c>
      <c r="AF480" s="5">
        <v>5</v>
      </c>
      <c r="AG480" s="5" t="s">
        <v>1064</v>
      </c>
      <c r="AU480" s="7"/>
    </row>
    <row r="481" spans="1:47" ht="38" thickBot="1" x14ac:dyDescent="0.6">
      <c r="A481" s="4">
        <v>45446.804837962962</v>
      </c>
      <c r="B481" s="5" t="s">
        <v>35</v>
      </c>
      <c r="C481" s="5" t="s">
        <v>36</v>
      </c>
      <c r="D481" s="5" t="s">
        <v>99</v>
      </c>
      <c r="E481" s="5" t="s">
        <v>205</v>
      </c>
      <c r="F481" s="5" t="s">
        <v>70</v>
      </c>
      <c r="G481" s="5" t="s">
        <v>58</v>
      </c>
      <c r="H481" s="5">
        <v>5</v>
      </c>
      <c r="I481" s="5">
        <v>4</v>
      </c>
      <c r="J481" s="5">
        <v>4</v>
      </c>
      <c r="K481" s="5">
        <v>4</v>
      </c>
      <c r="L481" s="5">
        <v>4</v>
      </c>
      <c r="M481" s="5">
        <v>4</v>
      </c>
      <c r="N481" s="5">
        <v>4</v>
      </c>
      <c r="O481" s="5">
        <v>3</v>
      </c>
      <c r="P481" s="5">
        <v>4</v>
      </c>
      <c r="Q481" s="5">
        <v>3</v>
      </c>
      <c r="R481" s="5">
        <v>3</v>
      </c>
      <c r="S481" s="5">
        <v>4</v>
      </c>
      <c r="T481" s="5">
        <v>3</v>
      </c>
      <c r="U481" s="5">
        <v>3</v>
      </c>
      <c r="V481" s="5"/>
      <c r="W481" s="5" t="s">
        <v>49</v>
      </c>
      <c r="X481" s="5" t="s">
        <v>48</v>
      </c>
      <c r="Y481" s="5" t="s">
        <v>50</v>
      </c>
      <c r="Z481" s="5"/>
      <c r="AA481" s="5" t="s">
        <v>712</v>
      </c>
      <c r="AB481" s="5">
        <v>3</v>
      </c>
      <c r="AC481" s="5" t="s">
        <v>864</v>
      </c>
      <c r="AD481" s="5" t="s">
        <v>1020</v>
      </c>
      <c r="AE481" s="5" t="s">
        <v>1051</v>
      </c>
      <c r="AF481" s="5">
        <v>4</v>
      </c>
      <c r="AG481" s="5" t="s">
        <v>1079</v>
      </c>
      <c r="AU481" s="7"/>
    </row>
    <row r="482" spans="1:47" ht="75.5" thickBot="1" x14ac:dyDescent="0.6">
      <c r="A482" s="4">
        <v>45446.811435185184</v>
      </c>
      <c r="B482" s="5" t="s">
        <v>35</v>
      </c>
      <c r="C482" s="5" t="s">
        <v>36</v>
      </c>
      <c r="D482" s="5" t="s">
        <v>190</v>
      </c>
      <c r="E482" s="5" t="s">
        <v>646</v>
      </c>
      <c r="F482" s="5" t="s">
        <v>77</v>
      </c>
      <c r="G482" s="5" t="s">
        <v>58</v>
      </c>
      <c r="H482" s="5">
        <v>3</v>
      </c>
      <c r="I482" s="5">
        <v>4</v>
      </c>
      <c r="J482" s="5">
        <v>3</v>
      </c>
      <c r="K482" s="5">
        <v>3</v>
      </c>
      <c r="L482" s="5">
        <v>3</v>
      </c>
      <c r="M482" s="5">
        <v>4</v>
      </c>
      <c r="N482" s="5">
        <v>4</v>
      </c>
      <c r="O482" s="5">
        <v>4</v>
      </c>
      <c r="P482" s="5">
        <v>3</v>
      </c>
      <c r="Q482" s="5">
        <v>4</v>
      </c>
      <c r="R482" s="5">
        <v>5</v>
      </c>
      <c r="S482" s="5">
        <v>3</v>
      </c>
      <c r="T482" s="5">
        <v>4</v>
      </c>
      <c r="U482" s="5">
        <v>3</v>
      </c>
      <c r="V482" s="5" t="s">
        <v>81</v>
      </c>
      <c r="W482" s="5" t="s">
        <v>63</v>
      </c>
      <c r="X482" s="5" t="s">
        <v>48</v>
      </c>
      <c r="Y482" s="5"/>
      <c r="Z482" s="5" t="s">
        <v>50</v>
      </c>
      <c r="AA482" s="5" t="s">
        <v>736</v>
      </c>
      <c r="AB482" s="5">
        <v>1</v>
      </c>
      <c r="AC482" s="5" t="s">
        <v>946</v>
      </c>
      <c r="AD482" s="5" t="s">
        <v>1020</v>
      </c>
      <c r="AE482" s="5" t="s">
        <v>1051</v>
      </c>
      <c r="AF482" s="5">
        <v>5</v>
      </c>
      <c r="AG482" s="5" t="s">
        <v>1098</v>
      </c>
      <c r="AU482" s="7"/>
    </row>
    <row r="483" spans="1:47" ht="50.5" thickBot="1" x14ac:dyDescent="0.6">
      <c r="A483" s="4">
        <v>45446.825057870374</v>
      </c>
      <c r="B483" s="5" t="s">
        <v>35</v>
      </c>
      <c r="C483" s="5" t="s">
        <v>36</v>
      </c>
      <c r="D483" s="5" t="s">
        <v>647</v>
      </c>
      <c r="E483" s="5" t="s">
        <v>103</v>
      </c>
      <c r="F483" s="5" t="s">
        <v>232</v>
      </c>
      <c r="G483" s="5" t="s">
        <v>232</v>
      </c>
      <c r="H483" s="5">
        <v>4</v>
      </c>
      <c r="I483" s="5">
        <v>4</v>
      </c>
      <c r="J483" s="5">
        <v>4</v>
      </c>
      <c r="K483" s="5">
        <v>4</v>
      </c>
      <c r="L483" s="5">
        <v>4</v>
      </c>
      <c r="M483" s="5">
        <v>4</v>
      </c>
      <c r="N483" s="5">
        <v>4</v>
      </c>
      <c r="O483" s="5">
        <v>4</v>
      </c>
      <c r="P483" s="5">
        <v>3</v>
      </c>
      <c r="Q483" s="5">
        <v>4</v>
      </c>
      <c r="R483" s="5">
        <v>4</v>
      </c>
      <c r="S483" s="5">
        <v>4</v>
      </c>
      <c r="T483" s="5">
        <v>4</v>
      </c>
      <c r="U483" s="5">
        <v>4</v>
      </c>
      <c r="V483" s="5"/>
      <c r="W483" s="5" t="s">
        <v>100</v>
      </c>
      <c r="X483" s="5" t="s">
        <v>82</v>
      </c>
      <c r="Y483" s="5"/>
      <c r="Z483" s="5"/>
      <c r="AA483" s="5" t="s">
        <v>718</v>
      </c>
      <c r="AB483" s="5">
        <v>4</v>
      </c>
      <c r="AC483" s="5" t="s">
        <v>782</v>
      </c>
      <c r="AD483" s="5" t="s">
        <v>1020</v>
      </c>
      <c r="AE483" s="5" t="s">
        <v>1055</v>
      </c>
      <c r="AF483" s="5">
        <v>5</v>
      </c>
      <c r="AG483" s="5" t="s">
        <v>1080</v>
      </c>
      <c r="AU483" s="7"/>
    </row>
    <row r="484" spans="1:47" ht="88" thickBot="1" x14ac:dyDescent="0.6">
      <c r="A484" s="4">
        <v>45447.043923611112</v>
      </c>
      <c r="B484" s="5" t="s">
        <v>35</v>
      </c>
      <c r="C484" s="5" t="s">
        <v>36</v>
      </c>
      <c r="D484" s="5" t="s">
        <v>489</v>
      </c>
      <c r="E484" s="5" t="s">
        <v>648</v>
      </c>
      <c r="F484" s="5" t="s">
        <v>649</v>
      </c>
      <c r="G484" s="5" t="s">
        <v>249</v>
      </c>
      <c r="H484" s="5">
        <v>4</v>
      </c>
      <c r="I484" s="5">
        <v>4</v>
      </c>
      <c r="J484" s="5">
        <v>4</v>
      </c>
      <c r="K484" s="5">
        <v>4</v>
      </c>
      <c r="L484" s="5">
        <v>4</v>
      </c>
      <c r="M484" s="5">
        <v>4</v>
      </c>
      <c r="N484" s="5">
        <v>4</v>
      </c>
      <c r="O484" s="5">
        <v>4</v>
      </c>
      <c r="P484" s="5">
        <v>4</v>
      </c>
      <c r="Q484" s="5">
        <v>4</v>
      </c>
      <c r="R484" s="5">
        <v>4</v>
      </c>
      <c r="S484" s="5">
        <v>4</v>
      </c>
      <c r="T484" s="5">
        <v>3</v>
      </c>
      <c r="U484" s="5">
        <v>4</v>
      </c>
      <c r="V484" s="5" t="s">
        <v>40</v>
      </c>
      <c r="W484" s="5"/>
      <c r="X484" s="5"/>
      <c r="Y484" s="5"/>
      <c r="Z484" s="5"/>
      <c r="AA484" s="5" t="s">
        <v>707</v>
      </c>
      <c r="AB484" s="5">
        <v>3</v>
      </c>
      <c r="AC484" s="5" t="s">
        <v>813</v>
      </c>
      <c r="AD484" s="5" t="s">
        <v>1019</v>
      </c>
      <c r="AE484" s="5" t="s">
        <v>1052</v>
      </c>
      <c r="AF484" s="5">
        <v>5</v>
      </c>
      <c r="AG484" s="5" t="s">
        <v>1102</v>
      </c>
      <c r="AU484" s="7"/>
    </row>
    <row r="485" spans="1:47" ht="38" thickBot="1" x14ac:dyDescent="0.6">
      <c r="A485" s="4">
        <v>45447.317604166667</v>
      </c>
      <c r="B485" s="5" t="s">
        <v>35</v>
      </c>
      <c r="C485" s="5" t="s">
        <v>36</v>
      </c>
      <c r="D485" s="5" t="s">
        <v>223</v>
      </c>
      <c r="E485" s="5" t="s">
        <v>205</v>
      </c>
      <c r="F485" s="5" t="s">
        <v>58</v>
      </c>
      <c r="G485" s="5" t="s">
        <v>58</v>
      </c>
      <c r="H485" s="5">
        <v>4</v>
      </c>
      <c r="I485" s="5">
        <v>4</v>
      </c>
      <c r="J485" s="5">
        <v>4</v>
      </c>
      <c r="K485" s="5">
        <v>3</v>
      </c>
      <c r="L485" s="5">
        <v>2</v>
      </c>
      <c r="M485" s="5">
        <v>3</v>
      </c>
      <c r="N485" s="5">
        <v>3</v>
      </c>
      <c r="O485" s="5">
        <v>4</v>
      </c>
      <c r="P485" s="5">
        <v>3</v>
      </c>
      <c r="Q485" s="5">
        <v>4</v>
      </c>
      <c r="R485" s="5">
        <v>4</v>
      </c>
      <c r="S485" s="5">
        <v>3</v>
      </c>
      <c r="T485" s="5">
        <v>3</v>
      </c>
      <c r="U485" s="5">
        <v>3</v>
      </c>
      <c r="V485" s="5"/>
      <c r="W485" s="5" t="s">
        <v>48</v>
      </c>
      <c r="X485" s="5" t="s">
        <v>136</v>
      </c>
      <c r="Y485" s="5"/>
      <c r="Z485" s="5"/>
      <c r="AA485" s="5" t="s">
        <v>711</v>
      </c>
      <c r="AB485" s="5">
        <v>2</v>
      </c>
      <c r="AC485" s="5" t="s">
        <v>788</v>
      </c>
      <c r="AD485" s="5" t="s">
        <v>1022</v>
      </c>
      <c r="AE485" s="5" t="s">
        <v>1051</v>
      </c>
      <c r="AF485" s="5">
        <v>4</v>
      </c>
      <c r="AG485" s="5" t="s">
        <v>1068</v>
      </c>
      <c r="AU485" s="7"/>
    </row>
    <row r="486" spans="1:47" ht="75.5" thickBot="1" x14ac:dyDescent="0.6">
      <c r="A486" s="4">
        <v>45447.321956018517</v>
      </c>
      <c r="B486" s="5" t="s">
        <v>35</v>
      </c>
      <c r="C486" s="5" t="s">
        <v>36</v>
      </c>
      <c r="D486" s="5" t="s">
        <v>400</v>
      </c>
      <c r="E486" s="5" t="s">
        <v>650</v>
      </c>
      <c r="F486" s="5" t="s">
        <v>107</v>
      </c>
      <c r="G486" s="5" t="s">
        <v>58</v>
      </c>
      <c r="H486" s="5">
        <v>3</v>
      </c>
      <c r="I486" s="5">
        <v>4</v>
      </c>
      <c r="J486" s="5">
        <v>2</v>
      </c>
      <c r="K486" s="5">
        <v>3</v>
      </c>
      <c r="L486" s="5">
        <v>4</v>
      </c>
      <c r="M486" s="5">
        <v>4</v>
      </c>
      <c r="N486" s="5">
        <v>4</v>
      </c>
      <c r="O486" s="5">
        <v>4</v>
      </c>
      <c r="P486" s="5">
        <v>2</v>
      </c>
      <c r="Q486" s="5">
        <v>1</v>
      </c>
      <c r="R486" s="5">
        <v>4</v>
      </c>
      <c r="S486" s="5">
        <v>4</v>
      </c>
      <c r="T486" s="5">
        <v>1</v>
      </c>
      <c r="U486" s="5">
        <v>1</v>
      </c>
      <c r="V486" s="5" t="s">
        <v>136</v>
      </c>
      <c r="W486" s="5"/>
      <c r="X486" s="5"/>
      <c r="Y486" s="5"/>
      <c r="Z486" s="5" t="s">
        <v>48</v>
      </c>
      <c r="AA486" s="5" t="s">
        <v>704</v>
      </c>
      <c r="AB486" s="5">
        <v>4</v>
      </c>
      <c r="AC486" s="5" t="s">
        <v>809</v>
      </c>
      <c r="AD486" s="5" t="s">
        <v>1020</v>
      </c>
      <c r="AE486" s="5" t="s">
        <v>1051</v>
      </c>
      <c r="AF486" s="5">
        <v>5</v>
      </c>
      <c r="AG486" s="5" t="s">
        <v>1093</v>
      </c>
      <c r="AU486" s="7"/>
    </row>
    <row r="487" spans="1:47" ht="38" thickBot="1" x14ac:dyDescent="0.6">
      <c r="A487" s="4">
        <v>45447.343912037039</v>
      </c>
      <c r="B487" s="5" t="s">
        <v>35</v>
      </c>
      <c r="C487" s="5" t="s">
        <v>36</v>
      </c>
      <c r="D487" s="5" t="s">
        <v>228</v>
      </c>
      <c r="E487" s="5" t="s">
        <v>651</v>
      </c>
      <c r="F487" s="5" t="s">
        <v>238</v>
      </c>
      <c r="G487" s="5" t="s">
        <v>652</v>
      </c>
      <c r="H487" s="5">
        <v>4</v>
      </c>
      <c r="I487" s="5">
        <v>4</v>
      </c>
      <c r="J487" s="5">
        <v>3</v>
      </c>
      <c r="K487" s="5">
        <v>4</v>
      </c>
      <c r="L487" s="5">
        <v>2</v>
      </c>
      <c r="M487" s="5">
        <v>4</v>
      </c>
      <c r="N487" s="5">
        <v>4</v>
      </c>
      <c r="O487" s="5">
        <v>4</v>
      </c>
      <c r="P487" s="5">
        <v>3</v>
      </c>
      <c r="Q487" s="5">
        <v>5</v>
      </c>
      <c r="R487" s="5">
        <v>4</v>
      </c>
      <c r="S487" s="5">
        <v>4</v>
      </c>
      <c r="T487" s="5">
        <v>3</v>
      </c>
      <c r="U487" s="5">
        <v>5</v>
      </c>
      <c r="V487" s="5"/>
      <c r="W487" s="5" t="s">
        <v>81</v>
      </c>
      <c r="X487" s="5" t="s">
        <v>48</v>
      </c>
      <c r="Y487" s="5" t="s">
        <v>59</v>
      </c>
      <c r="Z487" s="5"/>
      <c r="AA487" s="5" t="s">
        <v>728</v>
      </c>
      <c r="AB487" s="5">
        <v>3</v>
      </c>
      <c r="AC487" s="5" t="s">
        <v>947</v>
      </c>
      <c r="AD487" s="5" t="s">
        <v>1022</v>
      </c>
      <c r="AE487" s="5" t="s">
        <v>1051</v>
      </c>
      <c r="AF487" s="5">
        <v>4</v>
      </c>
      <c r="AG487" s="5" t="s">
        <v>1068</v>
      </c>
      <c r="AU487" s="7"/>
    </row>
    <row r="488" spans="1:47" ht="25.5" thickBot="1" x14ac:dyDescent="0.6">
      <c r="A488" s="4">
        <v>45447.351400462961</v>
      </c>
      <c r="B488" s="5" t="s">
        <v>35</v>
      </c>
      <c r="C488" s="5" t="s">
        <v>36</v>
      </c>
      <c r="D488" s="5" t="s">
        <v>653</v>
      </c>
      <c r="E488" s="5" t="s">
        <v>555</v>
      </c>
      <c r="F488" s="5" t="s">
        <v>53</v>
      </c>
      <c r="G488" s="5" t="s">
        <v>58</v>
      </c>
      <c r="H488" s="5">
        <v>4</v>
      </c>
      <c r="I488" s="5">
        <v>3</v>
      </c>
      <c r="J488" s="5">
        <v>3</v>
      </c>
      <c r="K488" s="5">
        <v>4</v>
      </c>
      <c r="L488" s="5">
        <v>4</v>
      </c>
      <c r="M488" s="5">
        <v>4</v>
      </c>
      <c r="N488" s="5">
        <v>4</v>
      </c>
      <c r="O488" s="5">
        <v>4</v>
      </c>
      <c r="P488" s="5">
        <v>3</v>
      </c>
      <c r="Q488" s="5">
        <v>2</v>
      </c>
      <c r="R488" s="5">
        <v>4</v>
      </c>
      <c r="S488" s="5">
        <v>4</v>
      </c>
      <c r="T488" s="5">
        <v>4</v>
      </c>
      <c r="U488" s="5">
        <v>4</v>
      </c>
      <c r="V488" s="5" t="s">
        <v>60</v>
      </c>
      <c r="W488" s="5"/>
      <c r="X488" s="5" t="s">
        <v>59</v>
      </c>
      <c r="Y488" s="5"/>
      <c r="Z488" s="5"/>
      <c r="AA488" s="5" t="s">
        <v>707</v>
      </c>
      <c r="AB488" s="5">
        <v>3</v>
      </c>
      <c r="AC488" s="5" t="s">
        <v>948</v>
      </c>
      <c r="AD488" s="5" t="s">
        <v>1023</v>
      </c>
      <c r="AE488" s="5" t="s">
        <v>1051</v>
      </c>
      <c r="AF488" s="5">
        <v>4</v>
      </c>
      <c r="AG488" s="5" t="s">
        <v>1068</v>
      </c>
      <c r="AU488" s="7"/>
    </row>
    <row r="489" spans="1:47" ht="63" thickBot="1" x14ac:dyDescent="0.6">
      <c r="A489" s="4">
        <v>45447.374849537038</v>
      </c>
      <c r="B489" s="5" t="s">
        <v>35</v>
      </c>
      <c r="C489" s="5" t="s">
        <v>36</v>
      </c>
      <c r="D489" s="5" t="s">
        <v>654</v>
      </c>
      <c r="E489" s="5" t="s">
        <v>655</v>
      </c>
      <c r="F489" s="5" t="s">
        <v>130</v>
      </c>
      <c r="G489" s="5" t="s">
        <v>119</v>
      </c>
      <c r="H489" s="5">
        <v>4</v>
      </c>
      <c r="I489" s="5">
        <v>4</v>
      </c>
      <c r="J489" s="5">
        <v>4</v>
      </c>
      <c r="K489" s="5">
        <v>4</v>
      </c>
      <c r="L489" s="5">
        <v>4</v>
      </c>
      <c r="M489" s="5">
        <v>4</v>
      </c>
      <c r="N489" s="5">
        <v>2</v>
      </c>
      <c r="O489" s="5">
        <v>2</v>
      </c>
      <c r="P489" s="5">
        <v>2</v>
      </c>
      <c r="Q489" s="5">
        <v>3</v>
      </c>
      <c r="R489" s="5">
        <v>3</v>
      </c>
      <c r="S489" s="5">
        <v>2</v>
      </c>
      <c r="T489" s="5">
        <v>3</v>
      </c>
      <c r="U489" s="5">
        <v>4</v>
      </c>
      <c r="V489" s="5"/>
      <c r="W489" s="5" t="s">
        <v>59</v>
      </c>
      <c r="X489" s="5" t="s">
        <v>60</v>
      </c>
      <c r="Y489" s="5"/>
      <c r="Z489" s="5"/>
      <c r="AA489" s="5" t="s">
        <v>711</v>
      </c>
      <c r="AB489" s="5">
        <v>2</v>
      </c>
      <c r="AC489" s="5" t="s">
        <v>949</v>
      </c>
      <c r="AD489" s="5" t="s">
        <v>1022</v>
      </c>
      <c r="AE489" s="5" t="s">
        <v>1055</v>
      </c>
      <c r="AF489" s="5">
        <v>4</v>
      </c>
      <c r="AG489" s="5" t="s">
        <v>1068</v>
      </c>
      <c r="AU489" s="7"/>
    </row>
    <row r="490" spans="1:47" ht="50.5" thickBot="1" x14ac:dyDescent="0.6">
      <c r="A490" s="4">
        <v>45447.375821759262</v>
      </c>
      <c r="B490" s="5" t="s">
        <v>35</v>
      </c>
      <c r="C490" s="5" t="s">
        <v>36</v>
      </c>
      <c r="D490" s="5" t="s">
        <v>230</v>
      </c>
      <c r="E490" s="5" t="s">
        <v>205</v>
      </c>
      <c r="F490" s="5" t="s">
        <v>58</v>
      </c>
      <c r="G490" s="5" t="s">
        <v>58</v>
      </c>
      <c r="H490" s="5">
        <v>4</v>
      </c>
      <c r="I490" s="5">
        <v>4</v>
      </c>
      <c r="J490" s="5">
        <v>4</v>
      </c>
      <c r="K490" s="5">
        <v>4</v>
      </c>
      <c r="L490" s="5">
        <v>4</v>
      </c>
      <c r="M490" s="5">
        <v>4</v>
      </c>
      <c r="N490" s="5">
        <v>4</v>
      </c>
      <c r="O490" s="5">
        <v>4</v>
      </c>
      <c r="P490" s="5">
        <v>4</v>
      </c>
      <c r="Q490" s="5">
        <v>4</v>
      </c>
      <c r="R490" s="5">
        <v>4</v>
      </c>
      <c r="S490" s="5">
        <v>4</v>
      </c>
      <c r="T490" s="5">
        <v>4</v>
      </c>
      <c r="U490" s="5">
        <v>4</v>
      </c>
      <c r="V490" s="5" t="s">
        <v>81</v>
      </c>
      <c r="W490" s="5" t="s">
        <v>48</v>
      </c>
      <c r="X490" s="5" t="s">
        <v>59</v>
      </c>
      <c r="Y490" s="5"/>
      <c r="Z490" s="5"/>
      <c r="AA490" s="5" t="s">
        <v>711</v>
      </c>
      <c r="AB490" s="5">
        <v>3</v>
      </c>
      <c r="AC490" s="5" t="s">
        <v>861</v>
      </c>
      <c r="AD490" s="5" t="s">
        <v>1022</v>
      </c>
      <c r="AE490" s="5" t="s">
        <v>1051</v>
      </c>
      <c r="AF490" s="5">
        <v>4</v>
      </c>
      <c r="AG490" s="5" t="s">
        <v>1068</v>
      </c>
      <c r="AU490" s="7"/>
    </row>
    <row r="491" spans="1:47" ht="63" thickBot="1" x14ac:dyDescent="0.6">
      <c r="A491" s="4">
        <v>45447.417951388888</v>
      </c>
      <c r="B491" s="5" t="s">
        <v>35</v>
      </c>
      <c r="C491" s="5" t="s">
        <v>36</v>
      </c>
      <c r="D491" s="5" t="s">
        <v>144</v>
      </c>
      <c r="E491" s="5" t="s">
        <v>309</v>
      </c>
      <c r="F491" s="5" t="s">
        <v>217</v>
      </c>
      <c r="G491" s="5" t="s">
        <v>58</v>
      </c>
      <c r="H491" s="5">
        <v>5</v>
      </c>
      <c r="I491" s="5">
        <v>5</v>
      </c>
      <c r="J491" s="5">
        <v>4</v>
      </c>
      <c r="K491" s="5">
        <v>5</v>
      </c>
      <c r="L491" s="5">
        <v>4</v>
      </c>
      <c r="M491" s="5">
        <v>4</v>
      </c>
      <c r="N491" s="5">
        <v>4</v>
      </c>
      <c r="O491" s="5">
        <v>4</v>
      </c>
      <c r="P491" s="5">
        <v>4</v>
      </c>
      <c r="Q491" s="5">
        <v>4</v>
      </c>
      <c r="R491" s="5">
        <v>5</v>
      </c>
      <c r="S491" s="5">
        <v>4</v>
      </c>
      <c r="T491" s="5">
        <v>4</v>
      </c>
      <c r="U491" s="5">
        <v>4</v>
      </c>
      <c r="V491" s="5"/>
      <c r="W491" s="5" t="s">
        <v>74</v>
      </c>
      <c r="X491" s="5" t="s">
        <v>50</v>
      </c>
      <c r="Y491" s="5"/>
      <c r="Z491" s="5"/>
      <c r="AA491" s="5" t="s">
        <v>759</v>
      </c>
      <c r="AB491" s="5">
        <v>2</v>
      </c>
      <c r="AC491" s="5" t="s">
        <v>950</v>
      </c>
      <c r="AD491" s="5" t="s">
        <v>1020</v>
      </c>
      <c r="AE491" s="5" t="s">
        <v>1051</v>
      </c>
      <c r="AF491" s="5">
        <v>5</v>
      </c>
      <c r="AG491" s="5" t="s">
        <v>1079</v>
      </c>
      <c r="AU491" s="7"/>
    </row>
    <row r="492" spans="1:47" ht="38" thickBot="1" x14ac:dyDescent="0.6">
      <c r="A492" s="4">
        <v>45447.47148148148</v>
      </c>
      <c r="B492" s="5" t="s">
        <v>35</v>
      </c>
      <c r="C492" s="5" t="s">
        <v>36</v>
      </c>
      <c r="D492" s="5" t="s">
        <v>485</v>
      </c>
      <c r="E492" s="5" t="s">
        <v>485</v>
      </c>
      <c r="F492" s="5" t="s">
        <v>58</v>
      </c>
      <c r="G492" s="5" t="s">
        <v>58</v>
      </c>
      <c r="H492" s="5">
        <v>5</v>
      </c>
      <c r="I492" s="5">
        <v>5</v>
      </c>
      <c r="J492" s="5">
        <v>5</v>
      </c>
      <c r="K492" s="5">
        <v>4</v>
      </c>
      <c r="L492" s="5">
        <v>4</v>
      </c>
      <c r="M492" s="5">
        <v>5</v>
      </c>
      <c r="N492" s="5">
        <v>5</v>
      </c>
      <c r="O492" s="5">
        <v>5</v>
      </c>
      <c r="P492" s="5">
        <v>4</v>
      </c>
      <c r="Q492" s="5">
        <v>4</v>
      </c>
      <c r="R492" s="5">
        <v>4</v>
      </c>
      <c r="S492" s="5">
        <v>3</v>
      </c>
      <c r="T492" s="5">
        <v>4</v>
      </c>
      <c r="U492" s="5">
        <v>3</v>
      </c>
      <c r="V492" s="5"/>
      <c r="W492" s="5"/>
      <c r="X492" s="5" t="s">
        <v>40</v>
      </c>
      <c r="Y492" s="5"/>
      <c r="Z492" s="5"/>
      <c r="AA492" s="5" t="s">
        <v>711</v>
      </c>
      <c r="AB492" s="5">
        <v>4</v>
      </c>
      <c r="AC492" s="5" t="s">
        <v>809</v>
      </c>
      <c r="AD492" s="5" t="s">
        <v>1022</v>
      </c>
      <c r="AE492" s="5" t="s">
        <v>1051</v>
      </c>
      <c r="AF492" s="5">
        <v>4</v>
      </c>
      <c r="AG492" s="5" t="s">
        <v>1068</v>
      </c>
      <c r="AU492" s="7"/>
    </row>
    <row r="493" spans="1:47" ht="50.5" thickBot="1" x14ac:dyDescent="0.6">
      <c r="A493" s="4">
        <v>45447.497002314813</v>
      </c>
      <c r="B493" s="5" t="s">
        <v>35</v>
      </c>
      <c r="C493" s="5" t="s">
        <v>36</v>
      </c>
      <c r="D493" s="5" t="s">
        <v>518</v>
      </c>
      <c r="E493" s="5" t="s">
        <v>228</v>
      </c>
      <c r="F493" s="5" t="s">
        <v>58</v>
      </c>
      <c r="G493" s="5" t="s">
        <v>58</v>
      </c>
      <c r="H493" s="5">
        <v>5</v>
      </c>
      <c r="I493" s="5">
        <v>4</v>
      </c>
      <c r="J493" s="5">
        <v>5</v>
      </c>
      <c r="K493" s="5">
        <v>3</v>
      </c>
      <c r="L493" s="5">
        <v>3</v>
      </c>
      <c r="M493" s="5">
        <v>4</v>
      </c>
      <c r="N493" s="5">
        <v>3</v>
      </c>
      <c r="O493" s="5">
        <v>3</v>
      </c>
      <c r="P493" s="5">
        <v>3</v>
      </c>
      <c r="Q493" s="5">
        <v>2</v>
      </c>
      <c r="R493" s="5">
        <v>3</v>
      </c>
      <c r="S493" s="5">
        <v>2</v>
      </c>
      <c r="T493" s="5">
        <v>2</v>
      </c>
      <c r="U493" s="5">
        <v>2</v>
      </c>
      <c r="V493" s="5" t="s">
        <v>60</v>
      </c>
      <c r="W493" s="5"/>
      <c r="X493" s="5"/>
      <c r="Y493" s="5" t="s">
        <v>63</v>
      </c>
      <c r="Z493" s="5" t="s">
        <v>50</v>
      </c>
      <c r="AA493" s="5" t="s">
        <v>711</v>
      </c>
      <c r="AB493" s="5">
        <v>2</v>
      </c>
      <c r="AC493" s="5" t="s">
        <v>834</v>
      </c>
      <c r="AD493" s="5" t="s">
        <v>1048</v>
      </c>
      <c r="AE493" s="5" t="s">
        <v>1051</v>
      </c>
      <c r="AF493" s="5">
        <v>4</v>
      </c>
      <c r="AG493" s="5" t="s">
        <v>1080</v>
      </c>
      <c r="AU493" s="7"/>
    </row>
    <row r="494" spans="1:47" ht="38" thickBot="1" x14ac:dyDescent="0.6">
      <c r="A494" s="4">
        <v>45447.505532407406</v>
      </c>
      <c r="B494" s="5" t="s">
        <v>35</v>
      </c>
      <c r="C494" s="5" t="s">
        <v>36</v>
      </c>
      <c r="D494" s="5" t="s">
        <v>182</v>
      </c>
      <c r="E494" s="5" t="s">
        <v>103</v>
      </c>
      <c r="F494" s="5" t="s">
        <v>58</v>
      </c>
      <c r="G494" s="5" t="s">
        <v>58</v>
      </c>
      <c r="H494" s="5">
        <v>5</v>
      </c>
      <c r="I494" s="5">
        <v>3</v>
      </c>
      <c r="J494" s="5">
        <v>5</v>
      </c>
      <c r="K494" s="5">
        <v>4</v>
      </c>
      <c r="L494" s="5">
        <v>4</v>
      </c>
      <c r="M494" s="5">
        <v>4</v>
      </c>
      <c r="N494" s="5">
        <v>4</v>
      </c>
      <c r="O494" s="5">
        <v>4</v>
      </c>
      <c r="P494" s="5">
        <v>3</v>
      </c>
      <c r="Q494" s="5">
        <v>1</v>
      </c>
      <c r="R494" s="5">
        <v>3</v>
      </c>
      <c r="S494" s="5">
        <v>3</v>
      </c>
      <c r="T494" s="5">
        <v>1</v>
      </c>
      <c r="U494" s="5">
        <v>2</v>
      </c>
      <c r="V494" s="5" t="s">
        <v>48</v>
      </c>
      <c r="W494" s="5" t="s">
        <v>136</v>
      </c>
      <c r="X494" s="5"/>
      <c r="Y494" s="5"/>
      <c r="Z494" s="5"/>
      <c r="AA494" s="5" t="s">
        <v>711</v>
      </c>
      <c r="AB494" s="5">
        <v>1</v>
      </c>
      <c r="AC494" s="5" t="s">
        <v>951</v>
      </c>
      <c r="AD494" s="5" t="s">
        <v>1022</v>
      </c>
      <c r="AE494" s="5" t="s">
        <v>1051</v>
      </c>
      <c r="AF494" s="5">
        <v>5</v>
      </c>
      <c r="AG494" s="5" t="s">
        <v>1071</v>
      </c>
      <c r="AU494" s="7"/>
    </row>
    <row r="495" spans="1:47" ht="63" thickBot="1" x14ac:dyDescent="0.6">
      <c r="A495" s="4">
        <v>45447.568761574075</v>
      </c>
      <c r="B495" s="5" t="s">
        <v>35</v>
      </c>
      <c r="C495" s="5" t="s">
        <v>36</v>
      </c>
      <c r="D495" s="5" t="s">
        <v>656</v>
      </c>
      <c r="E495" s="5" t="s">
        <v>657</v>
      </c>
      <c r="F495" s="5" t="s">
        <v>277</v>
      </c>
      <c r="G495" s="5" t="s">
        <v>70</v>
      </c>
      <c r="H495" s="5">
        <v>3</v>
      </c>
      <c r="I495" s="5">
        <v>2</v>
      </c>
      <c r="J495" s="5">
        <v>3</v>
      </c>
      <c r="K495" s="5">
        <v>3</v>
      </c>
      <c r="L495" s="5">
        <v>3</v>
      </c>
      <c r="M495" s="5">
        <v>3</v>
      </c>
      <c r="N495" s="5">
        <v>3</v>
      </c>
      <c r="O495" s="5">
        <v>3</v>
      </c>
      <c r="P495" s="5">
        <v>3</v>
      </c>
      <c r="Q495" s="5">
        <v>2</v>
      </c>
      <c r="R495" s="5">
        <v>2</v>
      </c>
      <c r="S495" s="5">
        <v>2</v>
      </c>
      <c r="T495" s="5">
        <v>2</v>
      </c>
      <c r="U495" s="5">
        <v>2</v>
      </c>
      <c r="V495" s="5" t="s">
        <v>50</v>
      </c>
      <c r="W495" s="5" t="s">
        <v>81</v>
      </c>
      <c r="X495" s="5"/>
      <c r="Y495" s="5"/>
      <c r="Z495" s="5"/>
      <c r="AA495" s="5" t="s">
        <v>712</v>
      </c>
      <c r="AB495" s="5">
        <v>2</v>
      </c>
      <c r="AC495" s="5" t="s">
        <v>951</v>
      </c>
      <c r="AD495" s="5" t="s">
        <v>1019</v>
      </c>
      <c r="AE495" s="5" t="s">
        <v>1053</v>
      </c>
      <c r="AF495" s="5">
        <v>4</v>
      </c>
      <c r="AG495" s="5" t="s">
        <v>1064</v>
      </c>
      <c r="AU495" s="7"/>
    </row>
    <row r="496" spans="1:47" ht="63" thickBot="1" x14ac:dyDescent="0.6">
      <c r="A496" s="4">
        <v>45447.572534722225</v>
      </c>
      <c r="B496" s="5" t="s">
        <v>35</v>
      </c>
      <c r="C496" s="5" t="s">
        <v>36</v>
      </c>
      <c r="D496" s="5" t="s">
        <v>658</v>
      </c>
      <c r="E496" s="5" t="s">
        <v>659</v>
      </c>
      <c r="F496" s="5" t="s">
        <v>159</v>
      </c>
      <c r="G496" s="5" t="s">
        <v>152</v>
      </c>
      <c r="H496" s="5">
        <v>5</v>
      </c>
      <c r="I496" s="5">
        <v>5</v>
      </c>
      <c r="J496" s="5">
        <v>5</v>
      </c>
      <c r="K496" s="5">
        <v>5</v>
      </c>
      <c r="L496" s="5">
        <v>5</v>
      </c>
      <c r="M496" s="5">
        <v>5</v>
      </c>
      <c r="N496" s="5">
        <v>5</v>
      </c>
      <c r="O496" s="5">
        <v>5</v>
      </c>
      <c r="P496" s="5">
        <v>3</v>
      </c>
      <c r="Q496" s="5">
        <v>5</v>
      </c>
      <c r="R496" s="5">
        <v>3</v>
      </c>
      <c r="S496" s="5">
        <v>5</v>
      </c>
      <c r="T496" s="5">
        <v>5</v>
      </c>
      <c r="U496" s="5">
        <v>5</v>
      </c>
      <c r="V496" s="5"/>
      <c r="W496" s="5" t="s">
        <v>100</v>
      </c>
      <c r="X496" s="5" t="s">
        <v>82</v>
      </c>
      <c r="Y496" s="5"/>
      <c r="Z496" s="5"/>
      <c r="AA496" s="5" t="s">
        <v>744</v>
      </c>
      <c r="AB496" s="5">
        <v>5</v>
      </c>
      <c r="AC496" s="5" t="s">
        <v>816</v>
      </c>
      <c r="AD496" s="5" t="s">
        <v>1019</v>
      </c>
      <c r="AE496" s="5" t="s">
        <v>1052</v>
      </c>
      <c r="AF496" s="5">
        <v>5</v>
      </c>
      <c r="AG496" s="5" t="s">
        <v>1095</v>
      </c>
      <c r="AU496" s="7"/>
    </row>
    <row r="497" spans="1:47" ht="50.5" thickBot="1" x14ac:dyDescent="0.6">
      <c r="A497" s="4">
        <v>45447.572974537034</v>
      </c>
      <c r="B497" s="5" t="s">
        <v>35</v>
      </c>
      <c r="C497" s="5" t="s">
        <v>36</v>
      </c>
      <c r="D497" s="5" t="s">
        <v>660</v>
      </c>
      <c r="E497" s="5" t="s">
        <v>661</v>
      </c>
      <c r="F497" s="5" t="s">
        <v>70</v>
      </c>
      <c r="G497" s="5" t="s">
        <v>104</v>
      </c>
      <c r="H497" s="5">
        <v>4</v>
      </c>
      <c r="I497" s="5">
        <v>4</v>
      </c>
      <c r="J497" s="5">
        <v>4</v>
      </c>
      <c r="K497" s="5">
        <v>4</v>
      </c>
      <c r="L497" s="5">
        <v>4</v>
      </c>
      <c r="M497" s="5">
        <v>4</v>
      </c>
      <c r="N497" s="5">
        <v>4</v>
      </c>
      <c r="O497" s="5">
        <v>4</v>
      </c>
      <c r="P497" s="5">
        <v>4</v>
      </c>
      <c r="Q497" s="5">
        <v>4</v>
      </c>
      <c r="R497" s="5">
        <v>4</v>
      </c>
      <c r="S497" s="5">
        <v>4</v>
      </c>
      <c r="T497" s="5">
        <v>4</v>
      </c>
      <c r="U497" s="5">
        <v>4</v>
      </c>
      <c r="V497" s="5" t="s">
        <v>63</v>
      </c>
      <c r="W497" s="5"/>
      <c r="X497" s="5" t="s">
        <v>48</v>
      </c>
      <c r="Y497" s="5" t="s">
        <v>100</v>
      </c>
      <c r="Z497" s="5"/>
      <c r="AA497" s="5" t="s">
        <v>742</v>
      </c>
      <c r="AB497" s="5">
        <v>4</v>
      </c>
      <c r="AC497" s="5" t="s">
        <v>778</v>
      </c>
      <c r="AD497" s="5" t="s">
        <v>1022</v>
      </c>
      <c r="AE497" s="5" t="s">
        <v>1051</v>
      </c>
      <c r="AF497" s="5">
        <v>4</v>
      </c>
      <c r="AG497" s="5" t="s">
        <v>1071</v>
      </c>
      <c r="AU497" s="7"/>
    </row>
    <row r="498" spans="1:47" ht="38" thickBot="1" x14ac:dyDescent="0.6">
      <c r="A498" s="4">
        <v>45447.591874999998</v>
      </c>
      <c r="B498" s="5" t="s">
        <v>35</v>
      </c>
      <c r="C498" s="5" t="s">
        <v>36</v>
      </c>
      <c r="D498" s="5" t="s">
        <v>662</v>
      </c>
      <c r="E498" s="5" t="s">
        <v>106</v>
      </c>
      <c r="F498" s="5" t="s">
        <v>663</v>
      </c>
      <c r="G498" s="5" t="s">
        <v>70</v>
      </c>
      <c r="H498" s="5">
        <v>5</v>
      </c>
      <c r="I498" s="5">
        <v>5</v>
      </c>
      <c r="J498" s="5">
        <v>5</v>
      </c>
      <c r="K498" s="5">
        <v>4</v>
      </c>
      <c r="L498" s="5">
        <v>4</v>
      </c>
      <c r="M498" s="5">
        <v>5</v>
      </c>
      <c r="N498" s="5">
        <v>4</v>
      </c>
      <c r="O498" s="5">
        <v>4</v>
      </c>
      <c r="P498" s="5">
        <v>4</v>
      </c>
      <c r="Q498" s="5">
        <v>3</v>
      </c>
      <c r="R498" s="5">
        <v>3</v>
      </c>
      <c r="S498" s="5">
        <v>4</v>
      </c>
      <c r="T498" s="5">
        <v>3</v>
      </c>
      <c r="U498" s="5">
        <v>4</v>
      </c>
      <c r="V498" s="5"/>
      <c r="W498" s="5"/>
      <c r="X498" s="5" t="s">
        <v>156</v>
      </c>
      <c r="Y498" s="5" t="s">
        <v>81</v>
      </c>
      <c r="Z498" s="5"/>
      <c r="AA498" s="5" t="s">
        <v>719</v>
      </c>
      <c r="AB498" s="5">
        <v>4</v>
      </c>
      <c r="AC498" s="5" t="s">
        <v>939</v>
      </c>
      <c r="AD498" s="5" t="s">
        <v>1019</v>
      </c>
      <c r="AE498" s="5" t="s">
        <v>1052</v>
      </c>
      <c r="AF498" s="5">
        <v>5</v>
      </c>
      <c r="AG498" s="5" t="s">
        <v>1073</v>
      </c>
      <c r="AU498" s="7"/>
    </row>
    <row r="499" spans="1:47" ht="50.5" thickBot="1" x14ac:dyDescent="0.6">
      <c r="A499" s="4">
        <v>45447.592743055553</v>
      </c>
      <c r="B499" s="5" t="s">
        <v>35</v>
      </c>
      <c r="C499" s="5" t="s">
        <v>83</v>
      </c>
      <c r="D499" s="5" t="s">
        <v>664</v>
      </c>
      <c r="E499" s="5" t="s">
        <v>664</v>
      </c>
      <c r="F499" s="5" t="s">
        <v>645</v>
      </c>
      <c r="G499" s="5" t="s">
        <v>665</v>
      </c>
      <c r="H499" s="5">
        <v>5</v>
      </c>
      <c r="I499" s="5">
        <v>5</v>
      </c>
      <c r="J499" s="5">
        <v>4</v>
      </c>
      <c r="K499" s="5">
        <v>5</v>
      </c>
      <c r="L499" s="5">
        <v>5</v>
      </c>
      <c r="M499" s="5">
        <v>5</v>
      </c>
      <c r="N499" s="5">
        <v>5</v>
      </c>
      <c r="O499" s="5">
        <v>5</v>
      </c>
      <c r="P499" s="5">
        <v>5</v>
      </c>
      <c r="Q499" s="5">
        <v>4</v>
      </c>
      <c r="R499" s="5">
        <v>5</v>
      </c>
      <c r="S499" s="5">
        <v>5</v>
      </c>
      <c r="T499" s="5">
        <v>4</v>
      </c>
      <c r="U499" s="5">
        <v>4</v>
      </c>
      <c r="V499" s="5"/>
      <c r="W499" s="5" t="s">
        <v>48</v>
      </c>
      <c r="X499" s="5" t="s">
        <v>136</v>
      </c>
      <c r="Y499" s="5"/>
      <c r="Z499" s="5"/>
      <c r="AA499" s="5" t="s">
        <v>704</v>
      </c>
      <c r="AB499" s="5">
        <v>4</v>
      </c>
      <c r="AC499" s="5" t="s">
        <v>952</v>
      </c>
      <c r="AD499" s="5" t="s">
        <v>1019</v>
      </c>
      <c r="AE499" s="5" t="s">
        <v>1052</v>
      </c>
      <c r="AF499" s="5">
        <v>4</v>
      </c>
      <c r="AG499" s="5" t="s">
        <v>1064</v>
      </c>
      <c r="AU499" s="7"/>
    </row>
    <row r="500" spans="1:47" ht="38" thickBot="1" x14ac:dyDescent="0.6">
      <c r="A500" s="4">
        <v>45447.594629629632</v>
      </c>
      <c r="B500" s="5" t="s">
        <v>35</v>
      </c>
      <c r="C500" s="5" t="s">
        <v>36</v>
      </c>
      <c r="D500" s="5" t="s">
        <v>666</v>
      </c>
      <c r="E500" s="5" t="s">
        <v>666</v>
      </c>
      <c r="F500" s="5" t="s">
        <v>46</v>
      </c>
      <c r="G500" s="5" t="s">
        <v>462</v>
      </c>
      <c r="H500" s="5">
        <v>5</v>
      </c>
      <c r="I500" s="5">
        <v>5</v>
      </c>
      <c r="J500" s="5">
        <v>3</v>
      </c>
      <c r="K500" s="5">
        <v>4</v>
      </c>
      <c r="L500" s="5">
        <v>4</v>
      </c>
      <c r="M500" s="5">
        <v>3</v>
      </c>
      <c r="N500" s="5">
        <v>3</v>
      </c>
      <c r="O500" s="5">
        <v>3</v>
      </c>
      <c r="P500" s="5">
        <v>3</v>
      </c>
      <c r="Q500" s="5">
        <v>3</v>
      </c>
      <c r="R500" s="5">
        <v>3</v>
      </c>
      <c r="S500" s="5">
        <v>3</v>
      </c>
      <c r="T500" s="5">
        <v>3</v>
      </c>
      <c r="U500" s="5">
        <v>3</v>
      </c>
      <c r="V500" s="5"/>
      <c r="W500" s="5"/>
      <c r="X500" s="5" t="s">
        <v>40</v>
      </c>
      <c r="Y500" s="5"/>
      <c r="Z500" s="5"/>
      <c r="AA500" s="5" t="s">
        <v>720</v>
      </c>
      <c r="AB500" s="5">
        <v>3</v>
      </c>
      <c r="AC500" s="5" t="s">
        <v>953</v>
      </c>
      <c r="AD500" s="5" t="s">
        <v>1040</v>
      </c>
      <c r="AE500" s="5" t="s">
        <v>1051</v>
      </c>
      <c r="AF500" s="5">
        <v>5</v>
      </c>
      <c r="AG500" s="5" t="s">
        <v>1068</v>
      </c>
      <c r="AU500" s="7"/>
    </row>
    <row r="501" spans="1:47" ht="38" thickBot="1" x14ac:dyDescent="0.6">
      <c r="A501" s="4">
        <v>45447.614618055559</v>
      </c>
      <c r="B501" s="5" t="s">
        <v>35</v>
      </c>
      <c r="C501" s="5" t="s">
        <v>36</v>
      </c>
      <c r="D501" s="5" t="s">
        <v>542</v>
      </c>
      <c r="E501" s="5" t="s">
        <v>228</v>
      </c>
      <c r="F501" s="5" t="s">
        <v>70</v>
      </c>
      <c r="G501" s="5" t="s">
        <v>58</v>
      </c>
      <c r="H501" s="5">
        <v>5</v>
      </c>
      <c r="I501" s="5">
        <v>4</v>
      </c>
      <c r="J501" s="5">
        <v>3</v>
      </c>
      <c r="K501" s="5">
        <v>4</v>
      </c>
      <c r="L501" s="5">
        <v>4</v>
      </c>
      <c r="M501" s="5">
        <v>4</v>
      </c>
      <c r="N501" s="5">
        <v>4</v>
      </c>
      <c r="O501" s="5">
        <v>4</v>
      </c>
      <c r="P501" s="5">
        <v>4</v>
      </c>
      <c r="Q501" s="5">
        <v>3</v>
      </c>
      <c r="R501" s="5">
        <v>4</v>
      </c>
      <c r="S501" s="5">
        <v>4</v>
      </c>
      <c r="T501" s="5">
        <v>3</v>
      </c>
      <c r="U501" s="5">
        <v>4</v>
      </c>
      <c r="V501" s="5"/>
      <c r="W501" s="5" t="s">
        <v>48</v>
      </c>
      <c r="X501" s="5" t="s">
        <v>59</v>
      </c>
      <c r="Y501" s="5" t="s">
        <v>81</v>
      </c>
      <c r="Z501" s="5"/>
      <c r="AA501" s="5" t="s">
        <v>711</v>
      </c>
      <c r="AB501" s="5">
        <v>3</v>
      </c>
      <c r="AC501" s="5" t="s">
        <v>907</v>
      </c>
      <c r="AD501" s="5" t="s">
        <v>1043</v>
      </c>
      <c r="AE501" s="5" t="s">
        <v>1051</v>
      </c>
      <c r="AF501" s="5">
        <v>4</v>
      </c>
      <c r="AG501" s="5" t="s">
        <v>1066</v>
      </c>
      <c r="AU501" s="7"/>
    </row>
    <row r="502" spans="1:47" ht="38" thickBot="1" x14ac:dyDescent="0.6">
      <c r="A502" s="4">
        <v>45447.621481481481</v>
      </c>
      <c r="B502" s="5" t="s">
        <v>35</v>
      </c>
      <c r="C502" s="5" t="s">
        <v>36</v>
      </c>
      <c r="D502" s="5" t="s">
        <v>635</v>
      </c>
      <c r="E502" s="5" t="s">
        <v>196</v>
      </c>
      <c r="F502" s="5" t="s">
        <v>594</v>
      </c>
      <c r="G502" s="5" t="s">
        <v>58</v>
      </c>
      <c r="H502" s="5">
        <v>5</v>
      </c>
      <c r="I502" s="5">
        <v>5</v>
      </c>
      <c r="J502" s="5">
        <v>5</v>
      </c>
      <c r="K502" s="5">
        <v>5</v>
      </c>
      <c r="L502" s="5">
        <v>5</v>
      </c>
      <c r="M502" s="5">
        <v>5</v>
      </c>
      <c r="N502" s="5">
        <v>5</v>
      </c>
      <c r="O502" s="5">
        <v>5</v>
      </c>
      <c r="P502" s="5">
        <v>3</v>
      </c>
      <c r="Q502" s="5">
        <v>3</v>
      </c>
      <c r="R502" s="5">
        <v>5</v>
      </c>
      <c r="S502" s="5">
        <v>5</v>
      </c>
      <c r="T502" s="5">
        <v>5</v>
      </c>
      <c r="U502" s="5">
        <v>5</v>
      </c>
      <c r="V502" s="5" t="s">
        <v>81</v>
      </c>
      <c r="W502" s="5" t="s">
        <v>50</v>
      </c>
      <c r="X502" s="5" t="s">
        <v>82</v>
      </c>
      <c r="Y502" s="5"/>
      <c r="Z502" s="5"/>
      <c r="AA502" s="5" t="s">
        <v>711</v>
      </c>
      <c r="AB502" s="5">
        <v>5</v>
      </c>
      <c r="AC502" s="5" t="s">
        <v>809</v>
      </c>
      <c r="AD502" s="5" t="s">
        <v>1040</v>
      </c>
      <c r="AE502" s="5" t="s">
        <v>1051</v>
      </c>
      <c r="AF502" s="5">
        <v>5</v>
      </c>
      <c r="AG502" s="5" t="s">
        <v>1073</v>
      </c>
      <c r="AU502" s="7"/>
    </row>
    <row r="503" spans="1:47" ht="63" thickBot="1" x14ac:dyDescent="0.6">
      <c r="A503" s="4">
        <v>45447.660821759258</v>
      </c>
      <c r="B503" s="5" t="s">
        <v>35</v>
      </c>
      <c r="C503" s="5" t="s">
        <v>36</v>
      </c>
      <c r="D503" s="5" t="s">
        <v>667</v>
      </c>
      <c r="E503" s="5" t="s">
        <v>162</v>
      </c>
      <c r="F503" s="5" t="s">
        <v>57</v>
      </c>
      <c r="G503" s="5" t="s">
        <v>57</v>
      </c>
      <c r="H503" s="5">
        <v>4</v>
      </c>
      <c r="I503" s="5">
        <v>5</v>
      </c>
      <c r="J503" s="5">
        <v>3</v>
      </c>
      <c r="K503" s="5">
        <v>3</v>
      </c>
      <c r="L503" s="5">
        <v>2</v>
      </c>
      <c r="M503" s="5">
        <v>4</v>
      </c>
      <c r="N503" s="5">
        <v>2</v>
      </c>
      <c r="O503" s="5">
        <v>3</v>
      </c>
      <c r="P503" s="5">
        <v>2</v>
      </c>
      <c r="Q503" s="5">
        <v>2</v>
      </c>
      <c r="R503" s="5">
        <v>2</v>
      </c>
      <c r="S503" s="5">
        <v>2</v>
      </c>
      <c r="T503" s="5">
        <v>2</v>
      </c>
      <c r="U503" s="5">
        <v>3</v>
      </c>
      <c r="V503" s="5" t="s">
        <v>81</v>
      </c>
      <c r="W503" s="5" t="s">
        <v>48</v>
      </c>
      <c r="X503" s="5" t="s">
        <v>59</v>
      </c>
      <c r="Y503" s="5"/>
      <c r="Z503" s="5"/>
      <c r="AA503" s="5" t="s">
        <v>712</v>
      </c>
      <c r="AB503" s="5">
        <v>1</v>
      </c>
      <c r="AC503" s="5" t="s">
        <v>824</v>
      </c>
      <c r="AD503" s="5" t="s">
        <v>1049</v>
      </c>
      <c r="AE503" s="5" t="s">
        <v>1051</v>
      </c>
      <c r="AF503" s="5">
        <v>4</v>
      </c>
      <c r="AG503" s="5" t="s">
        <v>1067</v>
      </c>
      <c r="AU503" s="7"/>
    </row>
    <row r="504" spans="1:47" ht="50.5" thickBot="1" x14ac:dyDescent="0.6">
      <c r="A504" s="4">
        <v>45447.700231481482</v>
      </c>
      <c r="B504" s="5" t="s">
        <v>35</v>
      </c>
      <c r="C504" s="5" t="s">
        <v>36</v>
      </c>
      <c r="D504" s="5" t="s">
        <v>312</v>
      </c>
      <c r="E504" s="5" t="s">
        <v>205</v>
      </c>
      <c r="F504" s="5" t="s">
        <v>57</v>
      </c>
      <c r="G504" s="5" t="s">
        <v>58</v>
      </c>
      <c r="H504" s="5">
        <v>4</v>
      </c>
      <c r="I504" s="5">
        <v>4</v>
      </c>
      <c r="J504" s="5">
        <v>3</v>
      </c>
      <c r="K504" s="5">
        <v>3</v>
      </c>
      <c r="L504" s="5">
        <v>4</v>
      </c>
      <c r="M504" s="5">
        <v>4</v>
      </c>
      <c r="N504" s="5">
        <v>4</v>
      </c>
      <c r="O504" s="5">
        <v>4</v>
      </c>
      <c r="P504" s="5">
        <v>3</v>
      </c>
      <c r="Q504" s="5">
        <v>4</v>
      </c>
      <c r="R504" s="5">
        <v>4</v>
      </c>
      <c r="S504" s="5">
        <v>3</v>
      </c>
      <c r="T504" s="5">
        <v>3</v>
      </c>
      <c r="U504" s="5">
        <v>4</v>
      </c>
      <c r="V504" s="5"/>
      <c r="W504" s="5"/>
      <c r="X504" s="5" t="s">
        <v>40</v>
      </c>
      <c r="Y504" s="5"/>
      <c r="Z504" s="5"/>
      <c r="AA504" s="5" t="s">
        <v>712</v>
      </c>
      <c r="AB504" s="5">
        <v>3</v>
      </c>
      <c r="AC504" s="5" t="s">
        <v>954</v>
      </c>
      <c r="AD504" s="5" t="s">
        <v>1023</v>
      </c>
      <c r="AE504" s="5" t="s">
        <v>1051</v>
      </c>
      <c r="AF504" s="5">
        <v>4</v>
      </c>
      <c r="AG504" s="5" t="s">
        <v>1071</v>
      </c>
      <c r="AU504" s="7"/>
    </row>
    <row r="505" spans="1:47" ht="63" thickBot="1" x14ac:dyDescent="0.6">
      <c r="A505" s="4">
        <v>45447.704189814816</v>
      </c>
      <c r="B505" s="5" t="s">
        <v>35</v>
      </c>
      <c r="C505" s="5" t="s">
        <v>36</v>
      </c>
      <c r="D505" s="5" t="s">
        <v>668</v>
      </c>
      <c r="E505" s="5" t="s">
        <v>103</v>
      </c>
      <c r="F505" s="5" t="s">
        <v>46</v>
      </c>
      <c r="G505" s="5" t="s">
        <v>58</v>
      </c>
      <c r="H505" s="5">
        <v>4</v>
      </c>
      <c r="I505" s="5">
        <v>4</v>
      </c>
      <c r="J505" s="5">
        <v>4</v>
      </c>
      <c r="K505" s="5">
        <v>4</v>
      </c>
      <c r="L505" s="5">
        <v>4</v>
      </c>
      <c r="M505" s="5">
        <v>4</v>
      </c>
      <c r="N505" s="5">
        <v>4</v>
      </c>
      <c r="O505" s="5">
        <v>4</v>
      </c>
      <c r="P505" s="5">
        <v>3</v>
      </c>
      <c r="Q505" s="5">
        <v>3</v>
      </c>
      <c r="R505" s="5">
        <v>3</v>
      </c>
      <c r="S505" s="5">
        <v>2</v>
      </c>
      <c r="T505" s="5">
        <v>3</v>
      </c>
      <c r="U505" s="5">
        <v>3</v>
      </c>
      <c r="V505" s="5" t="s">
        <v>60</v>
      </c>
      <c r="W505" s="5"/>
      <c r="X505" s="5" t="s">
        <v>59</v>
      </c>
      <c r="Y505" s="5"/>
      <c r="Z505" s="5"/>
      <c r="AA505" s="5" t="s">
        <v>732</v>
      </c>
      <c r="AB505" s="5">
        <v>4</v>
      </c>
      <c r="AC505" s="5" t="s">
        <v>955</v>
      </c>
      <c r="AD505" s="5" t="s">
        <v>1040</v>
      </c>
      <c r="AE505" s="5" t="s">
        <v>1051</v>
      </c>
      <c r="AF505" s="5">
        <v>4</v>
      </c>
      <c r="AG505" s="5" t="s">
        <v>1077</v>
      </c>
      <c r="AU505" s="7"/>
    </row>
    <row r="506" spans="1:47" ht="38" thickBot="1" x14ac:dyDescent="0.6">
      <c r="A506" s="4">
        <v>45447.717013888891</v>
      </c>
      <c r="B506" s="5" t="s">
        <v>35</v>
      </c>
      <c r="C506" s="5" t="s">
        <v>36</v>
      </c>
      <c r="D506" s="5" t="s">
        <v>669</v>
      </c>
      <c r="E506" s="5" t="s">
        <v>669</v>
      </c>
      <c r="F506" s="5" t="s">
        <v>58</v>
      </c>
      <c r="G506" s="5" t="s">
        <v>58</v>
      </c>
      <c r="H506" s="5">
        <v>4</v>
      </c>
      <c r="I506" s="5">
        <v>4</v>
      </c>
      <c r="J506" s="5">
        <v>4</v>
      </c>
      <c r="K506" s="5">
        <v>3</v>
      </c>
      <c r="L506" s="5">
        <v>3</v>
      </c>
      <c r="M506" s="5">
        <v>3</v>
      </c>
      <c r="N506" s="5">
        <v>3</v>
      </c>
      <c r="O506" s="5">
        <v>2</v>
      </c>
      <c r="P506" s="5">
        <v>2</v>
      </c>
      <c r="Q506" s="5">
        <v>2</v>
      </c>
      <c r="R506" s="5">
        <v>2</v>
      </c>
      <c r="S506" s="5">
        <v>3</v>
      </c>
      <c r="T506" s="5">
        <v>3</v>
      </c>
      <c r="U506" s="5">
        <v>1</v>
      </c>
      <c r="V506" s="5" t="s">
        <v>50</v>
      </c>
      <c r="W506" s="5"/>
      <c r="X506" s="5" t="s">
        <v>48</v>
      </c>
      <c r="Y506" s="5" t="s">
        <v>63</v>
      </c>
      <c r="Z506" s="5" t="s">
        <v>81</v>
      </c>
      <c r="AA506" s="5" t="s">
        <v>704</v>
      </c>
      <c r="AB506" s="5">
        <v>3</v>
      </c>
      <c r="AC506" s="5" t="s">
        <v>834</v>
      </c>
      <c r="AD506" s="5" t="s">
        <v>1020</v>
      </c>
      <c r="AE506" s="5" t="s">
        <v>1051</v>
      </c>
      <c r="AF506" s="5">
        <v>4</v>
      </c>
      <c r="AG506" s="5" t="s">
        <v>1068</v>
      </c>
      <c r="AU506" s="7"/>
    </row>
    <row r="507" spans="1:47" ht="25.5" thickBot="1" x14ac:dyDescent="0.6">
      <c r="A507" s="4">
        <v>45447.732245370367</v>
      </c>
      <c r="B507" s="5" t="s">
        <v>35</v>
      </c>
      <c r="C507" s="5" t="s">
        <v>83</v>
      </c>
      <c r="D507" s="5" t="s">
        <v>512</v>
      </c>
      <c r="E507" s="5" t="s">
        <v>512</v>
      </c>
      <c r="F507" s="5" t="s">
        <v>360</v>
      </c>
      <c r="G507" s="5" t="s">
        <v>58</v>
      </c>
      <c r="H507" s="5">
        <v>5</v>
      </c>
      <c r="I507" s="5">
        <v>3</v>
      </c>
      <c r="J507" s="5">
        <v>3</v>
      </c>
      <c r="K507" s="5">
        <v>3</v>
      </c>
      <c r="L507" s="5">
        <v>4</v>
      </c>
      <c r="M507" s="5">
        <v>2</v>
      </c>
      <c r="N507" s="5">
        <v>2</v>
      </c>
      <c r="O507" s="5">
        <v>2</v>
      </c>
      <c r="P507" s="5">
        <v>2</v>
      </c>
      <c r="Q507" s="5">
        <v>2</v>
      </c>
      <c r="R507" s="5">
        <v>2</v>
      </c>
      <c r="S507" s="5">
        <v>2</v>
      </c>
      <c r="T507" s="5">
        <v>2</v>
      </c>
      <c r="U507" s="5">
        <v>3</v>
      </c>
      <c r="V507" s="5"/>
      <c r="W507" s="5"/>
      <c r="X507" s="5" t="s">
        <v>40</v>
      </c>
      <c r="Y507" s="5"/>
      <c r="Z507" s="5"/>
      <c r="AA507" s="5" t="s">
        <v>711</v>
      </c>
      <c r="AB507" s="5">
        <v>2</v>
      </c>
      <c r="AC507" s="5" t="s">
        <v>813</v>
      </c>
      <c r="AD507" s="5" t="s">
        <v>1020</v>
      </c>
      <c r="AE507" s="5" t="s">
        <v>1062</v>
      </c>
      <c r="AF507" s="5">
        <v>4</v>
      </c>
      <c r="AG507" s="5" t="s">
        <v>1079</v>
      </c>
      <c r="AU507" s="7"/>
    </row>
    <row r="508" spans="1:47" ht="25.5" thickBot="1" x14ac:dyDescent="0.6">
      <c r="A508" s="4">
        <v>45447.795416666668</v>
      </c>
      <c r="B508" s="5" t="s">
        <v>35</v>
      </c>
      <c r="C508" s="5" t="s">
        <v>36</v>
      </c>
      <c r="D508" s="5" t="s">
        <v>197</v>
      </c>
      <c r="E508" s="5" t="s">
        <v>198</v>
      </c>
      <c r="F508" s="5" t="s">
        <v>58</v>
      </c>
      <c r="G508" s="5" t="s">
        <v>58</v>
      </c>
      <c r="H508" s="5">
        <v>4</v>
      </c>
      <c r="I508" s="5">
        <v>4</v>
      </c>
      <c r="J508" s="5">
        <v>4</v>
      </c>
      <c r="K508" s="5">
        <v>3</v>
      </c>
      <c r="L508" s="5">
        <v>3</v>
      </c>
      <c r="M508" s="5">
        <v>4</v>
      </c>
      <c r="N508" s="5">
        <v>4</v>
      </c>
      <c r="O508" s="5">
        <v>4</v>
      </c>
      <c r="P508" s="5">
        <v>2</v>
      </c>
      <c r="Q508" s="5">
        <v>3</v>
      </c>
      <c r="R508" s="5">
        <v>4</v>
      </c>
      <c r="S508" s="5">
        <v>4</v>
      </c>
      <c r="T508" s="5">
        <v>3</v>
      </c>
      <c r="U508" s="5">
        <v>3</v>
      </c>
      <c r="V508" s="5"/>
      <c r="W508" s="5"/>
      <c r="X508" s="5" t="s">
        <v>40</v>
      </c>
      <c r="Y508" s="5"/>
      <c r="Z508" s="5"/>
      <c r="AA508" s="5" t="s">
        <v>711</v>
      </c>
      <c r="AB508" s="5">
        <v>3</v>
      </c>
      <c r="AC508" s="5" t="s">
        <v>788</v>
      </c>
      <c r="AD508" s="5" t="s">
        <v>1022</v>
      </c>
      <c r="AE508" s="5" t="s">
        <v>1051</v>
      </c>
      <c r="AF508" s="5">
        <v>4</v>
      </c>
      <c r="AG508" s="5" t="s">
        <v>1068</v>
      </c>
      <c r="AU508" s="7"/>
    </row>
    <row r="509" spans="1:47" ht="50.5" thickBot="1" x14ac:dyDescent="0.6">
      <c r="A509" s="4">
        <v>45447.795775462961</v>
      </c>
      <c r="B509" s="5" t="s">
        <v>35</v>
      </c>
      <c r="C509" s="5" t="s">
        <v>36</v>
      </c>
      <c r="D509" s="5" t="s">
        <v>670</v>
      </c>
      <c r="E509" s="5" t="s">
        <v>671</v>
      </c>
      <c r="F509" s="5" t="s">
        <v>159</v>
      </c>
      <c r="G509" s="5" t="s">
        <v>70</v>
      </c>
      <c r="H509" s="5">
        <v>3</v>
      </c>
      <c r="I509" s="5">
        <v>5</v>
      </c>
      <c r="J509" s="5">
        <v>5</v>
      </c>
      <c r="K509" s="5">
        <v>4</v>
      </c>
      <c r="L509" s="5">
        <v>3</v>
      </c>
      <c r="M509" s="5">
        <v>5</v>
      </c>
      <c r="N509" s="5">
        <v>5</v>
      </c>
      <c r="O509" s="5">
        <v>4</v>
      </c>
      <c r="P509" s="5">
        <v>3</v>
      </c>
      <c r="Q509" s="5">
        <v>2</v>
      </c>
      <c r="R509" s="5">
        <v>3</v>
      </c>
      <c r="S509" s="5">
        <v>3</v>
      </c>
      <c r="T509" s="5">
        <v>2</v>
      </c>
      <c r="U509" s="5">
        <v>4</v>
      </c>
      <c r="V509" s="5" t="s">
        <v>81</v>
      </c>
      <c r="W509" s="5" t="s">
        <v>63</v>
      </c>
      <c r="X509" s="5" t="s">
        <v>95</v>
      </c>
      <c r="Y509" s="5"/>
      <c r="Z509" s="5"/>
      <c r="AA509" s="5" t="s">
        <v>701</v>
      </c>
      <c r="AB509" s="5">
        <v>2</v>
      </c>
      <c r="AC509" s="5" t="s">
        <v>788</v>
      </c>
      <c r="AD509" s="5" t="s">
        <v>1023</v>
      </c>
      <c r="AE509" s="5" t="s">
        <v>1051</v>
      </c>
      <c r="AF509" s="5">
        <v>4</v>
      </c>
      <c r="AG509" s="5" t="s">
        <v>1079</v>
      </c>
      <c r="AU509" s="7"/>
    </row>
    <row r="510" spans="1:47" ht="63" thickBot="1" x14ac:dyDescent="0.6">
      <c r="A510" s="4">
        <v>45447.853009259263</v>
      </c>
      <c r="B510" s="5" t="s">
        <v>35</v>
      </c>
      <c r="C510" s="5" t="s">
        <v>36</v>
      </c>
      <c r="D510" s="5" t="s">
        <v>672</v>
      </c>
      <c r="E510" s="5" t="s">
        <v>673</v>
      </c>
      <c r="F510" s="5" t="s">
        <v>160</v>
      </c>
      <c r="G510" s="5" t="s">
        <v>179</v>
      </c>
      <c r="H510" s="5">
        <v>5</v>
      </c>
      <c r="I510" s="5">
        <v>4</v>
      </c>
      <c r="J510" s="5">
        <v>4</v>
      </c>
      <c r="K510" s="5">
        <v>4</v>
      </c>
      <c r="L510" s="5">
        <v>4</v>
      </c>
      <c r="M510" s="5">
        <v>4</v>
      </c>
      <c r="N510" s="5">
        <v>4</v>
      </c>
      <c r="O510" s="5">
        <v>4</v>
      </c>
      <c r="P510" s="5">
        <v>4</v>
      </c>
      <c r="Q510" s="5">
        <v>4</v>
      </c>
      <c r="R510" s="5">
        <v>4</v>
      </c>
      <c r="S510" s="5">
        <v>4</v>
      </c>
      <c r="T510" s="5">
        <v>2</v>
      </c>
      <c r="U510" s="5">
        <v>4</v>
      </c>
      <c r="V510" s="5" t="s">
        <v>81</v>
      </c>
      <c r="W510" s="5"/>
      <c r="X510" s="5" t="s">
        <v>48</v>
      </c>
      <c r="Y510" s="5" t="s">
        <v>59</v>
      </c>
      <c r="Z510" s="5"/>
      <c r="AA510" s="5" t="s">
        <v>711</v>
      </c>
      <c r="AB510" s="5">
        <v>1</v>
      </c>
      <c r="AC510" s="5" t="s">
        <v>956</v>
      </c>
      <c r="AD510" s="5" t="s">
        <v>1022</v>
      </c>
      <c r="AE510" s="5" t="s">
        <v>1051</v>
      </c>
      <c r="AF510" s="5">
        <v>5</v>
      </c>
      <c r="AG510" s="5" t="s">
        <v>1071</v>
      </c>
      <c r="AU510" s="7"/>
    </row>
    <row r="511" spans="1:47" ht="50.5" thickBot="1" x14ac:dyDescent="0.6">
      <c r="A511" s="4">
        <v>45448.142731481479</v>
      </c>
      <c r="B511" s="5" t="s">
        <v>35</v>
      </c>
      <c r="C511" s="5" t="s">
        <v>36</v>
      </c>
      <c r="D511" s="5" t="s">
        <v>674</v>
      </c>
      <c r="E511" s="5" t="s">
        <v>106</v>
      </c>
      <c r="F511" s="5" t="s">
        <v>273</v>
      </c>
      <c r="G511" s="5" t="s">
        <v>273</v>
      </c>
      <c r="H511" s="5">
        <v>4</v>
      </c>
      <c r="I511" s="5">
        <v>4</v>
      </c>
      <c r="J511" s="5">
        <v>4</v>
      </c>
      <c r="K511" s="5">
        <v>4</v>
      </c>
      <c r="L511" s="5">
        <v>3</v>
      </c>
      <c r="M511" s="5">
        <v>4</v>
      </c>
      <c r="N511" s="5">
        <v>4</v>
      </c>
      <c r="O511" s="5">
        <v>4</v>
      </c>
      <c r="P511" s="5">
        <v>4</v>
      </c>
      <c r="Q511" s="5">
        <v>4</v>
      </c>
      <c r="R511" s="5">
        <v>4</v>
      </c>
      <c r="S511" s="5">
        <v>4</v>
      </c>
      <c r="T511" s="5">
        <v>4</v>
      </c>
      <c r="U511" s="5">
        <v>4</v>
      </c>
      <c r="V511" s="5"/>
      <c r="W511" s="5" t="s">
        <v>60</v>
      </c>
      <c r="X511" s="5" t="s">
        <v>59</v>
      </c>
      <c r="Y511" s="5"/>
      <c r="Z511" s="5"/>
      <c r="AA511" s="5" t="s">
        <v>721</v>
      </c>
      <c r="AB511" s="5">
        <v>4</v>
      </c>
      <c r="AC511" s="5" t="s">
        <v>801</v>
      </c>
      <c r="AD511" s="5" t="s">
        <v>1019</v>
      </c>
      <c r="AE511" s="5" t="s">
        <v>1053</v>
      </c>
      <c r="AF511" s="5">
        <v>4</v>
      </c>
      <c r="AG511" s="5" t="s">
        <v>1064</v>
      </c>
      <c r="AU511" s="7"/>
    </row>
    <row r="512" spans="1:47" ht="75.5" thickBot="1" x14ac:dyDescent="0.6">
      <c r="A512" s="4">
        <v>45448.302372685182</v>
      </c>
      <c r="B512" s="5" t="s">
        <v>35</v>
      </c>
      <c r="C512" s="5" t="s">
        <v>36</v>
      </c>
      <c r="D512" s="5" t="s">
        <v>675</v>
      </c>
      <c r="E512" s="5" t="s">
        <v>676</v>
      </c>
      <c r="F512" s="5" t="s">
        <v>46</v>
      </c>
      <c r="G512" s="5" t="s">
        <v>70</v>
      </c>
      <c r="H512" s="5">
        <v>5</v>
      </c>
      <c r="I512" s="5">
        <v>4</v>
      </c>
      <c r="J512" s="5">
        <v>4</v>
      </c>
      <c r="K512" s="5">
        <v>4</v>
      </c>
      <c r="L512" s="5">
        <v>4</v>
      </c>
      <c r="M512" s="5">
        <v>4</v>
      </c>
      <c r="N512" s="5">
        <v>3</v>
      </c>
      <c r="O512" s="5">
        <v>3</v>
      </c>
      <c r="P512" s="5">
        <v>2</v>
      </c>
      <c r="Q512" s="5">
        <v>3</v>
      </c>
      <c r="R512" s="5">
        <v>4</v>
      </c>
      <c r="S512" s="5">
        <v>3</v>
      </c>
      <c r="T512" s="5">
        <v>4</v>
      </c>
      <c r="U512" s="5">
        <v>2</v>
      </c>
      <c r="V512" s="5" t="s">
        <v>48</v>
      </c>
      <c r="W512" s="5" t="s">
        <v>100</v>
      </c>
      <c r="X512" s="5" t="s">
        <v>63</v>
      </c>
      <c r="Y512" s="5"/>
      <c r="Z512" s="5"/>
      <c r="AA512" s="5" t="s">
        <v>707</v>
      </c>
      <c r="AB512" s="5">
        <v>2</v>
      </c>
      <c r="AC512" s="5" t="s">
        <v>957</v>
      </c>
      <c r="AD512" s="5" t="s">
        <v>1019</v>
      </c>
      <c r="AE512" s="5" t="s">
        <v>1056</v>
      </c>
      <c r="AF512" s="5">
        <v>4</v>
      </c>
      <c r="AG512" s="5" t="s">
        <v>1064</v>
      </c>
      <c r="AU512" s="7"/>
    </row>
    <row r="513" spans="1:47" ht="18.5" thickBot="1" x14ac:dyDescent="0.6">
      <c r="A513" s="4">
        <v>45448.373715277776</v>
      </c>
      <c r="B513" s="5" t="s">
        <v>35</v>
      </c>
      <c r="C513" s="5" t="s">
        <v>36</v>
      </c>
      <c r="D513" s="5" t="s">
        <v>293</v>
      </c>
      <c r="E513" s="5" t="s">
        <v>103</v>
      </c>
      <c r="F513" s="5" t="s">
        <v>53</v>
      </c>
      <c r="G513" s="5" t="s">
        <v>58</v>
      </c>
      <c r="H513" s="5">
        <v>3</v>
      </c>
      <c r="I513" s="5">
        <v>3</v>
      </c>
      <c r="J513" s="5">
        <v>3</v>
      </c>
      <c r="K513" s="5">
        <v>3</v>
      </c>
      <c r="L513" s="5">
        <v>3</v>
      </c>
      <c r="M513" s="5">
        <v>3</v>
      </c>
      <c r="N513" s="5">
        <v>3</v>
      </c>
      <c r="O513" s="5">
        <v>3</v>
      </c>
      <c r="P513" s="5">
        <v>3</v>
      </c>
      <c r="Q513" s="5">
        <v>3</v>
      </c>
      <c r="R513" s="5">
        <v>3</v>
      </c>
      <c r="S513" s="5">
        <v>3</v>
      </c>
      <c r="T513" s="5">
        <v>3</v>
      </c>
      <c r="U513" s="5">
        <v>3</v>
      </c>
      <c r="V513" s="5" t="s">
        <v>49</v>
      </c>
      <c r="W513" s="5"/>
      <c r="X513" s="5" t="s">
        <v>95</v>
      </c>
      <c r="Y513" s="5"/>
      <c r="Z513" s="5"/>
      <c r="AA513" s="5" t="s">
        <v>729</v>
      </c>
      <c r="AB513" s="5">
        <v>1</v>
      </c>
      <c r="AC513" s="5" t="s">
        <v>810</v>
      </c>
      <c r="AD513" s="5" t="s">
        <v>1023</v>
      </c>
      <c r="AE513" s="5" t="s">
        <v>1051</v>
      </c>
      <c r="AF513" s="5">
        <v>1</v>
      </c>
      <c r="AG513" s="5" t="s">
        <v>1079</v>
      </c>
      <c r="AU513" s="7"/>
    </row>
    <row r="514" spans="1:47" ht="25.5" thickBot="1" x14ac:dyDescent="0.6">
      <c r="A514" s="4">
        <v>45448.403414351851</v>
      </c>
      <c r="B514" s="5" t="s">
        <v>35</v>
      </c>
      <c r="C514" s="5" t="s">
        <v>36</v>
      </c>
      <c r="D514" s="5" t="s">
        <v>197</v>
      </c>
      <c r="E514" s="5" t="s">
        <v>103</v>
      </c>
      <c r="F514" s="5" t="s">
        <v>58</v>
      </c>
      <c r="G514" s="5" t="s">
        <v>58</v>
      </c>
      <c r="H514" s="5">
        <v>5</v>
      </c>
      <c r="I514" s="5">
        <v>2</v>
      </c>
      <c r="J514" s="5">
        <v>5</v>
      </c>
      <c r="K514" s="5">
        <v>2</v>
      </c>
      <c r="L514" s="5">
        <v>4</v>
      </c>
      <c r="M514" s="5">
        <v>2</v>
      </c>
      <c r="N514" s="5">
        <v>1</v>
      </c>
      <c r="O514" s="5">
        <v>3</v>
      </c>
      <c r="P514" s="5">
        <v>1</v>
      </c>
      <c r="Q514" s="5">
        <v>3</v>
      </c>
      <c r="R514" s="5">
        <v>4</v>
      </c>
      <c r="S514" s="5">
        <v>1</v>
      </c>
      <c r="T514" s="5">
        <v>2</v>
      </c>
      <c r="U514" s="5">
        <v>1</v>
      </c>
      <c r="V514" s="5" t="s">
        <v>40</v>
      </c>
      <c r="W514" s="5"/>
      <c r="X514" s="5"/>
      <c r="Y514" s="5"/>
      <c r="Z514" s="5"/>
      <c r="AA514" s="5" t="s">
        <v>723</v>
      </c>
      <c r="AB514" s="5">
        <v>1</v>
      </c>
      <c r="AC514" s="5" t="s">
        <v>958</v>
      </c>
      <c r="AD514" s="5" t="s">
        <v>1023</v>
      </c>
      <c r="AE514" s="5" t="s">
        <v>1051</v>
      </c>
      <c r="AF514" s="5">
        <v>5</v>
      </c>
      <c r="AG514" s="5" t="s">
        <v>1074</v>
      </c>
      <c r="AU514" s="7"/>
    </row>
    <row r="515" spans="1:47" ht="18.5" thickBot="1" x14ac:dyDescent="0.6">
      <c r="A515" s="4">
        <v>45448.405532407407</v>
      </c>
      <c r="B515" s="5" t="s">
        <v>35</v>
      </c>
      <c r="C515" s="5" t="s">
        <v>36</v>
      </c>
      <c r="D515" s="5" t="s">
        <v>241</v>
      </c>
      <c r="E515" s="5" t="s">
        <v>242</v>
      </c>
      <c r="F515" s="5" t="s">
        <v>70</v>
      </c>
      <c r="G515" s="5" t="s">
        <v>58</v>
      </c>
      <c r="H515" s="5">
        <v>5</v>
      </c>
      <c r="I515" s="5">
        <v>3</v>
      </c>
      <c r="J515" s="5">
        <v>3</v>
      </c>
      <c r="K515" s="5">
        <v>2</v>
      </c>
      <c r="L515" s="5">
        <v>5</v>
      </c>
      <c r="M515" s="5">
        <v>4</v>
      </c>
      <c r="N515" s="5">
        <v>4</v>
      </c>
      <c r="O515" s="5">
        <v>3</v>
      </c>
      <c r="P515" s="5">
        <v>3</v>
      </c>
      <c r="Q515" s="5">
        <v>3</v>
      </c>
      <c r="R515" s="5">
        <v>3</v>
      </c>
      <c r="S515" s="5">
        <v>3</v>
      </c>
      <c r="T515" s="5">
        <v>3</v>
      </c>
      <c r="U515" s="5">
        <v>4</v>
      </c>
      <c r="V515" s="5"/>
      <c r="W515" s="5"/>
      <c r="X515" s="5" t="s">
        <v>40</v>
      </c>
      <c r="Y515" s="5"/>
      <c r="Z515" s="5"/>
      <c r="AA515" s="5" t="s">
        <v>711</v>
      </c>
      <c r="AB515" s="5">
        <v>3</v>
      </c>
      <c r="AC515" s="5" t="s">
        <v>813</v>
      </c>
      <c r="AD515" s="5" t="s">
        <v>1023</v>
      </c>
      <c r="AE515" s="5" t="s">
        <v>1051</v>
      </c>
      <c r="AF515" s="5">
        <v>4</v>
      </c>
      <c r="AG515" s="5" t="s">
        <v>1066</v>
      </c>
      <c r="AU515" s="7"/>
    </row>
    <row r="516" spans="1:47" ht="18.5" thickBot="1" x14ac:dyDescent="0.6">
      <c r="A516" s="4">
        <v>45448.415532407409</v>
      </c>
      <c r="B516" s="5" t="s">
        <v>35</v>
      </c>
      <c r="C516" s="5" t="s">
        <v>36</v>
      </c>
      <c r="D516" s="5" t="s">
        <v>183</v>
      </c>
      <c r="E516" s="5" t="s">
        <v>183</v>
      </c>
      <c r="F516" s="5" t="s">
        <v>58</v>
      </c>
      <c r="G516" s="5" t="s">
        <v>58</v>
      </c>
      <c r="H516" s="5">
        <v>4</v>
      </c>
      <c r="I516" s="5">
        <v>4</v>
      </c>
      <c r="J516" s="5">
        <v>5</v>
      </c>
      <c r="K516" s="5">
        <v>3</v>
      </c>
      <c r="L516" s="5">
        <v>4</v>
      </c>
      <c r="M516" s="5">
        <v>5</v>
      </c>
      <c r="N516" s="5">
        <v>3</v>
      </c>
      <c r="O516" s="5">
        <v>4</v>
      </c>
      <c r="P516" s="5">
        <v>3</v>
      </c>
      <c r="Q516" s="5">
        <v>3</v>
      </c>
      <c r="R516" s="5">
        <v>4</v>
      </c>
      <c r="S516" s="5">
        <v>4</v>
      </c>
      <c r="T516" s="5">
        <v>3</v>
      </c>
      <c r="U516" s="5">
        <v>5</v>
      </c>
      <c r="V516" s="5"/>
      <c r="W516" s="5"/>
      <c r="X516" s="5" t="s">
        <v>40</v>
      </c>
      <c r="Y516" s="5"/>
      <c r="Z516" s="5"/>
      <c r="AA516" s="5" t="s">
        <v>723</v>
      </c>
      <c r="AB516" s="5">
        <v>4</v>
      </c>
      <c r="AC516" s="5" t="s">
        <v>831</v>
      </c>
      <c r="AD516" s="5" t="s">
        <v>1023</v>
      </c>
      <c r="AE516" s="5" t="s">
        <v>1051</v>
      </c>
      <c r="AF516" s="5">
        <v>3</v>
      </c>
      <c r="AG516" s="5" t="s">
        <v>1071</v>
      </c>
      <c r="AU516" s="7"/>
    </row>
    <row r="517" spans="1:47" ht="63" thickBot="1" x14ac:dyDescent="0.6">
      <c r="A517" s="4">
        <v>45448.421041666668</v>
      </c>
      <c r="B517" s="5" t="s">
        <v>35</v>
      </c>
      <c r="C517" s="5" t="s">
        <v>36</v>
      </c>
      <c r="D517" s="5" t="s">
        <v>559</v>
      </c>
      <c r="E517" s="5" t="s">
        <v>677</v>
      </c>
      <c r="F517" s="5" t="s">
        <v>238</v>
      </c>
      <c r="G517" s="5" t="s">
        <v>58</v>
      </c>
      <c r="H517" s="5">
        <v>4</v>
      </c>
      <c r="I517" s="5">
        <v>4</v>
      </c>
      <c r="J517" s="5">
        <v>4</v>
      </c>
      <c r="K517" s="5">
        <v>3</v>
      </c>
      <c r="L517" s="5">
        <v>3</v>
      </c>
      <c r="M517" s="5">
        <v>3</v>
      </c>
      <c r="N517" s="5">
        <v>3</v>
      </c>
      <c r="O517" s="5">
        <v>3</v>
      </c>
      <c r="P517" s="5">
        <v>3</v>
      </c>
      <c r="Q517" s="5">
        <v>3</v>
      </c>
      <c r="R517" s="5">
        <v>3</v>
      </c>
      <c r="S517" s="5">
        <v>4</v>
      </c>
      <c r="T517" s="5">
        <v>3</v>
      </c>
      <c r="U517" s="5">
        <v>4</v>
      </c>
      <c r="V517" s="5"/>
      <c r="W517" s="5" t="s">
        <v>81</v>
      </c>
      <c r="X517" s="5" t="s">
        <v>59</v>
      </c>
      <c r="Y517" s="5" t="s">
        <v>48</v>
      </c>
      <c r="Z517" s="5"/>
      <c r="AA517" s="5" t="s">
        <v>712</v>
      </c>
      <c r="AB517" s="5">
        <v>2</v>
      </c>
      <c r="AC517" s="5" t="s">
        <v>884</v>
      </c>
      <c r="AD517" s="5" t="s">
        <v>1021</v>
      </c>
      <c r="AE517" s="5" t="s">
        <v>1051</v>
      </c>
      <c r="AF517" s="5">
        <v>4</v>
      </c>
      <c r="AG517" s="5" t="s">
        <v>1066</v>
      </c>
      <c r="AU517" s="7"/>
    </row>
    <row r="518" spans="1:47" ht="25.5" thickBot="1" x14ac:dyDescent="0.6">
      <c r="A518" s="4">
        <v>45448.433263888888</v>
      </c>
      <c r="B518" s="5" t="s">
        <v>35</v>
      </c>
      <c r="C518" s="5" t="s">
        <v>36</v>
      </c>
      <c r="D518" s="5" t="s">
        <v>241</v>
      </c>
      <c r="E518" s="5" t="s">
        <v>103</v>
      </c>
      <c r="F518" s="5" t="s">
        <v>70</v>
      </c>
      <c r="G518" s="5" t="s">
        <v>58</v>
      </c>
      <c r="H518" s="5">
        <v>5</v>
      </c>
      <c r="I518" s="5">
        <v>3</v>
      </c>
      <c r="J518" s="5">
        <v>3</v>
      </c>
      <c r="K518" s="5">
        <v>2</v>
      </c>
      <c r="L518" s="5">
        <v>4</v>
      </c>
      <c r="M518" s="5">
        <v>4</v>
      </c>
      <c r="N518" s="5">
        <v>3</v>
      </c>
      <c r="O518" s="5">
        <v>3</v>
      </c>
      <c r="P518" s="5">
        <v>2</v>
      </c>
      <c r="Q518" s="5">
        <v>4</v>
      </c>
      <c r="R518" s="5">
        <v>4</v>
      </c>
      <c r="S518" s="5">
        <v>3</v>
      </c>
      <c r="T518" s="5">
        <v>3</v>
      </c>
      <c r="U518" s="5">
        <v>4</v>
      </c>
      <c r="V518" s="5"/>
      <c r="W518" s="5"/>
      <c r="X518" s="5"/>
      <c r="Y518" s="5" t="s">
        <v>63</v>
      </c>
      <c r="Z518" s="5" t="s">
        <v>147</v>
      </c>
      <c r="AA518" s="5" t="s">
        <v>711</v>
      </c>
      <c r="AB518" s="5">
        <v>4</v>
      </c>
      <c r="AC518" s="5" t="s">
        <v>831</v>
      </c>
      <c r="AD518" s="5" t="s">
        <v>1023</v>
      </c>
      <c r="AE518" s="5" t="s">
        <v>1051</v>
      </c>
      <c r="AF518" s="5">
        <v>4</v>
      </c>
      <c r="AG518" s="5" t="s">
        <v>1078</v>
      </c>
      <c r="AU518" s="7"/>
    </row>
    <row r="519" spans="1:47" ht="50.5" thickBot="1" x14ac:dyDescent="0.6">
      <c r="A519" s="4">
        <v>45448.463831018518</v>
      </c>
      <c r="B519" s="5" t="s">
        <v>35</v>
      </c>
      <c r="C519" s="5" t="s">
        <v>36</v>
      </c>
      <c r="D519" s="5" t="s">
        <v>230</v>
      </c>
      <c r="E519" s="5" t="s">
        <v>230</v>
      </c>
      <c r="F519" s="5" t="s">
        <v>70</v>
      </c>
      <c r="G519" s="5" t="s">
        <v>58</v>
      </c>
      <c r="H519" s="5">
        <v>4</v>
      </c>
      <c r="I519" s="5">
        <v>4</v>
      </c>
      <c r="J519" s="5">
        <v>4</v>
      </c>
      <c r="K519" s="5">
        <v>3</v>
      </c>
      <c r="L519" s="5">
        <v>4</v>
      </c>
      <c r="M519" s="5">
        <v>4</v>
      </c>
      <c r="N519" s="5">
        <v>3</v>
      </c>
      <c r="O519" s="5">
        <v>3</v>
      </c>
      <c r="P519" s="5">
        <v>3</v>
      </c>
      <c r="Q519" s="5">
        <v>3</v>
      </c>
      <c r="R519" s="5">
        <v>4</v>
      </c>
      <c r="S519" s="5">
        <v>4</v>
      </c>
      <c r="T519" s="5">
        <v>3</v>
      </c>
      <c r="U519" s="5">
        <v>4</v>
      </c>
      <c r="V519" s="5"/>
      <c r="W519" s="5" t="s">
        <v>81</v>
      </c>
      <c r="X519" s="5" t="s">
        <v>156</v>
      </c>
      <c r="Y519" s="5"/>
      <c r="Z519" s="5"/>
      <c r="AA519" s="5" t="s">
        <v>710</v>
      </c>
      <c r="AB519" s="5">
        <v>3</v>
      </c>
      <c r="AC519" s="5" t="s">
        <v>959</v>
      </c>
      <c r="AD519" s="5" t="s">
        <v>1022</v>
      </c>
      <c r="AE519" s="5" t="s">
        <v>1051</v>
      </c>
      <c r="AF519" s="5">
        <v>5</v>
      </c>
      <c r="AG519" s="5" t="s">
        <v>1070</v>
      </c>
      <c r="AU519" s="7"/>
    </row>
    <row r="520" spans="1:47" ht="38" thickBot="1" x14ac:dyDescent="0.6">
      <c r="A520" s="4">
        <v>45448.470335648148</v>
      </c>
      <c r="B520" s="5" t="s">
        <v>35</v>
      </c>
      <c r="C520" s="5" t="s">
        <v>36</v>
      </c>
      <c r="D520" s="5" t="s">
        <v>678</v>
      </c>
      <c r="E520" s="5" t="s">
        <v>103</v>
      </c>
      <c r="F520" s="5" t="s">
        <v>58</v>
      </c>
      <c r="G520" s="5" t="s">
        <v>54</v>
      </c>
      <c r="H520" s="5">
        <v>4</v>
      </c>
      <c r="I520" s="5">
        <v>5</v>
      </c>
      <c r="J520" s="5">
        <v>4</v>
      </c>
      <c r="K520" s="5">
        <v>4</v>
      </c>
      <c r="L520" s="5">
        <v>4</v>
      </c>
      <c r="M520" s="5">
        <v>5</v>
      </c>
      <c r="N520" s="5">
        <v>5</v>
      </c>
      <c r="O520" s="5">
        <v>5</v>
      </c>
      <c r="P520" s="5">
        <v>5</v>
      </c>
      <c r="Q520" s="5">
        <v>4</v>
      </c>
      <c r="R520" s="5">
        <v>5</v>
      </c>
      <c r="S520" s="5">
        <v>4</v>
      </c>
      <c r="T520" s="5">
        <v>3</v>
      </c>
      <c r="U520" s="5">
        <v>4</v>
      </c>
      <c r="V520" s="5"/>
      <c r="W520" s="5"/>
      <c r="X520" s="5"/>
      <c r="Y520" s="5"/>
      <c r="Z520" s="5" t="s">
        <v>40</v>
      </c>
      <c r="AA520" s="5" t="s">
        <v>723</v>
      </c>
      <c r="AB520" s="5">
        <v>5</v>
      </c>
      <c r="AC520" s="5" t="s">
        <v>788</v>
      </c>
      <c r="AD520" s="5" t="s">
        <v>1046</v>
      </c>
      <c r="AE520" s="5" t="s">
        <v>1051</v>
      </c>
      <c r="AF520" s="5">
        <v>4</v>
      </c>
      <c r="AG520" s="5" t="s">
        <v>1074</v>
      </c>
      <c r="AU520" s="7"/>
    </row>
    <row r="521" spans="1:47" ht="38" thickBot="1" x14ac:dyDescent="0.6">
      <c r="A521" s="4">
        <v>45448.489293981482</v>
      </c>
      <c r="B521" s="5" t="s">
        <v>35</v>
      </c>
      <c r="C521" s="5" t="s">
        <v>36</v>
      </c>
      <c r="D521" s="5" t="s">
        <v>543</v>
      </c>
      <c r="E521" s="5" t="s">
        <v>543</v>
      </c>
      <c r="F521" s="5" t="s">
        <v>58</v>
      </c>
      <c r="G521" s="5" t="s">
        <v>202</v>
      </c>
      <c r="H521" s="5">
        <v>5</v>
      </c>
      <c r="I521" s="5">
        <v>4</v>
      </c>
      <c r="J521" s="5">
        <v>4</v>
      </c>
      <c r="K521" s="5">
        <v>4</v>
      </c>
      <c r="L521" s="5">
        <v>4</v>
      </c>
      <c r="M521" s="5">
        <v>4</v>
      </c>
      <c r="N521" s="5">
        <v>4</v>
      </c>
      <c r="O521" s="5">
        <v>4</v>
      </c>
      <c r="P521" s="5">
        <v>4</v>
      </c>
      <c r="Q521" s="5">
        <v>4</v>
      </c>
      <c r="R521" s="5">
        <v>4</v>
      </c>
      <c r="S521" s="5">
        <v>4</v>
      </c>
      <c r="T521" s="5">
        <v>4</v>
      </c>
      <c r="U521" s="5">
        <v>4</v>
      </c>
      <c r="V521" s="5"/>
      <c r="W521" s="5" t="s">
        <v>81</v>
      </c>
      <c r="X521" s="5" t="s">
        <v>156</v>
      </c>
      <c r="Y521" s="5"/>
      <c r="Z521" s="5"/>
      <c r="AA521" s="5" t="s">
        <v>720</v>
      </c>
      <c r="AB521" s="5">
        <v>4</v>
      </c>
      <c r="AC521" s="5" t="s">
        <v>960</v>
      </c>
      <c r="AD521" s="5" t="s">
        <v>1022</v>
      </c>
      <c r="AE521" s="5" t="s">
        <v>1051</v>
      </c>
      <c r="AF521" s="5">
        <v>4</v>
      </c>
      <c r="AG521" s="5" t="s">
        <v>1063</v>
      </c>
      <c r="AU521" s="7"/>
    </row>
    <row r="522" spans="1:47" ht="38" thickBot="1" x14ac:dyDescent="0.6">
      <c r="A522" s="4">
        <v>45448.51090277778</v>
      </c>
      <c r="B522" s="5" t="s">
        <v>35</v>
      </c>
      <c r="C522" s="5" t="s">
        <v>36</v>
      </c>
      <c r="D522" s="5" t="s">
        <v>641</v>
      </c>
      <c r="E522" s="5" t="s">
        <v>679</v>
      </c>
      <c r="F522" s="5" t="s">
        <v>70</v>
      </c>
      <c r="G522" s="5" t="s">
        <v>249</v>
      </c>
      <c r="H522" s="5">
        <v>5</v>
      </c>
      <c r="I522" s="5">
        <v>4</v>
      </c>
      <c r="J522" s="5">
        <v>4</v>
      </c>
      <c r="K522" s="5">
        <v>4</v>
      </c>
      <c r="L522" s="5">
        <v>4</v>
      </c>
      <c r="M522" s="5">
        <v>4</v>
      </c>
      <c r="N522" s="5">
        <v>4</v>
      </c>
      <c r="O522" s="5">
        <v>5</v>
      </c>
      <c r="P522" s="5">
        <v>3</v>
      </c>
      <c r="Q522" s="5">
        <v>5</v>
      </c>
      <c r="R522" s="5">
        <v>5</v>
      </c>
      <c r="S522" s="5">
        <v>4</v>
      </c>
      <c r="T522" s="5">
        <v>3</v>
      </c>
      <c r="U522" s="5">
        <v>5</v>
      </c>
      <c r="V522" s="5"/>
      <c r="W522" s="5" t="s">
        <v>60</v>
      </c>
      <c r="X522" s="5" t="s">
        <v>59</v>
      </c>
      <c r="Y522" s="5"/>
      <c r="Z522" s="5"/>
      <c r="AA522" s="5" t="s">
        <v>724</v>
      </c>
      <c r="AB522" s="5">
        <v>3</v>
      </c>
      <c r="AC522" s="5" t="s">
        <v>809</v>
      </c>
      <c r="AD522" s="5" t="s">
        <v>1043</v>
      </c>
      <c r="AE522" s="5" t="s">
        <v>1051</v>
      </c>
      <c r="AF522" s="5">
        <v>4</v>
      </c>
      <c r="AG522" s="5" t="s">
        <v>1078</v>
      </c>
      <c r="AU522" s="7"/>
    </row>
    <row r="523" spans="1:47" ht="25.5" thickBot="1" x14ac:dyDescent="0.6">
      <c r="A523" s="4">
        <v>45448.553761574076</v>
      </c>
      <c r="B523" s="5" t="s">
        <v>35</v>
      </c>
      <c r="C523" s="5" t="s">
        <v>36</v>
      </c>
      <c r="D523" s="5" t="s">
        <v>103</v>
      </c>
      <c r="E523" s="5" t="s">
        <v>103</v>
      </c>
      <c r="F523" s="5" t="s">
        <v>58</v>
      </c>
      <c r="G523" s="5" t="s">
        <v>58</v>
      </c>
      <c r="H523" s="5">
        <v>4</v>
      </c>
      <c r="I523" s="5">
        <v>2</v>
      </c>
      <c r="J523" s="5">
        <v>4</v>
      </c>
      <c r="K523" s="5">
        <v>3</v>
      </c>
      <c r="L523" s="5">
        <v>4</v>
      </c>
      <c r="M523" s="5">
        <v>5</v>
      </c>
      <c r="N523" s="5">
        <v>4</v>
      </c>
      <c r="O523" s="5">
        <v>4</v>
      </c>
      <c r="P523" s="5">
        <v>4</v>
      </c>
      <c r="Q523" s="5">
        <v>4</v>
      </c>
      <c r="R523" s="5">
        <v>4</v>
      </c>
      <c r="S523" s="5">
        <v>4</v>
      </c>
      <c r="T523" s="5">
        <v>4</v>
      </c>
      <c r="U523" s="5">
        <v>3</v>
      </c>
      <c r="V523" s="5"/>
      <c r="W523" s="5" t="s">
        <v>60</v>
      </c>
      <c r="X523" s="5" t="s">
        <v>59</v>
      </c>
      <c r="Y523" s="5"/>
      <c r="Z523" s="5"/>
      <c r="AA523" s="5" t="s">
        <v>711</v>
      </c>
      <c r="AB523" s="5">
        <v>2</v>
      </c>
      <c r="AC523" s="5" t="s">
        <v>824</v>
      </c>
      <c r="AD523" s="5" t="s">
        <v>1043</v>
      </c>
      <c r="AE523" s="5" t="s">
        <v>1051</v>
      </c>
      <c r="AF523" s="5">
        <v>5</v>
      </c>
      <c r="AG523" s="5" t="s">
        <v>1080</v>
      </c>
      <c r="AU523" s="7"/>
    </row>
    <row r="524" spans="1:47" ht="18.5" thickBot="1" x14ac:dyDescent="0.6">
      <c r="A524" s="4">
        <v>45448.608182870368</v>
      </c>
      <c r="B524" s="5" t="s">
        <v>35</v>
      </c>
      <c r="C524" s="5" t="s">
        <v>36</v>
      </c>
      <c r="D524" s="5" t="s">
        <v>572</v>
      </c>
      <c r="E524" s="5" t="s">
        <v>543</v>
      </c>
      <c r="F524" s="5" t="s">
        <v>53</v>
      </c>
      <c r="G524" s="5" t="s">
        <v>58</v>
      </c>
      <c r="H524" s="5">
        <v>4</v>
      </c>
      <c r="I524" s="5">
        <v>3</v>
      </c>
      <c r="J524" s="5">
        <v>3</v>
      </c>
      <c r="K524" s="5">
        <v>3</v>
      </c>
      <c r="L524" s="5">
        <v>3</v>
      </c>
      <c r="M524" s="5">
        <v>3</v>
      </c>
      <c r="N524" s="5">
        <v>3</v>
      </c>
      <c r="O524" s="5">
        <v>2</v>
      </c>
      <c r="P524" s="5">
        <v>3</v>
      </c>
      <c r="Q524" s="5">
        <v>2</v>
      </c>
      <c r="R524" s="5">
        <v>2</v>
      </c>
      <c r="S524" s="5">
        <v>3</v>
      </c>
      <c r="T524" s="5">
        <v>3</v>
      </c>
      <c r="U524" s="5">
        <v>3</v>
      </c>
      <c r="V524" s="5"/>
      <c r="W524" s="5" t="s">
        <v>63</v>
      </c>
      <c r="X524" s="5" t="s">
        <v>100</v>
      </c>
      <c r="Y524" s="5" t="s">
        <v>48</v>
      </c>
      <c r="Z524" s="5"/>
      <c r="AA524" s="5" t="s">
        <v>729</v>
      </c>
      <c r="AB524" s="5">
        <v>1</v>
      </c>
      <c r="AC524" s="5" t="s">
        <v>810</v>
      </c>
      <c r="AD524" s="5" t="s">
        <v>1023</v>
      </c>
      <c r="AE524" s="5" t="s">
        <v>1051</v>
      </c>
      <c r="AF524" s="5">
        <v>2</v>
      </c>
      <c r="AG524" s="5" t="s">
        <v>1079</v>
      </c>
      <c r="AU524" s="7"/>
    </row>
    <row r="525" spans="1:47" ht="50.5" thickBot="1" x14ac:dyDescent="0.6">
      <c r="A525" s="4">
        <v>45448.682638888888</v>
      </c>
      <c r="B525" s="5" t="s">
        <v>35</v>
      </c>
      <c r="C525" s="5" t="s">
        <v>36</v>
      </c>
      <c r="D525" s="5" t="s">
        <v>585</v>
      </c>
      <c r="E525" s="5" t="s">
        <v>284</v>
      </c>
      <c r="F525" s="5" t="s">
        <v>159</v>
      </c>
      <c r="G525" s="5" t="s">
        <v>77</v>
      </c>
      <c r="H525" s="5">
        <v>5</v>
      </c>
      <c r="I525" s="5">
        <v>4</v>
      </c>
      <c r="J525" s="5">
        <v>5</v>
      </c>
      <c r="K525" s="5">
        <v>4</v>
      </c>
      <c r="L525" s="5">
        <v>4</v>
      </c>
      <c r="M525" s="5">
        <v>4</v>
      </c>
      <c r="N525" s="5">
        <v>4</v>
      </c>
      <c r="O525" s="5">
        <v>4</v>
      </c>
      <c r="P525" s="5">
        <v>3</v>
      </c>
      <c r="Q525" s="5">
        <v>4</v>
      </c>
      <c r="R525" s="5">
        <v>4</v>
      </c>
      <c r="S525" s="5">
        <v>3</v>
      </c>
      <c r="T525" s="5">
        <v>4</v>
      </c>
      <c r="U525" s="5">
        <v>4</v>
      </c>
      <c r="V525" s="5"/>
      <c r="W525" s="5" t="s">
        <v>49</v>
      </c>
      <c r="X525" s="5" t="s">
        <v>95</v>
      </c>
      <c r="Y525" s="5"/>
      <c r="Z525" s="5"/>
      <c r="AA525" s="5" t="s">
        <v>704</v>
      </c>
      <c r="AB525" s="5">
        <v>2</v>
      </c>
      <c r="AC525" s="5" t="s">
        <v>961</v>
      </c>
      <c r="AD525" s="5" t="s">
        <v>1019</v>
      </c>
      <c r="AE525" s="5" t="s">
        <v>1053</v>
      </c>
      <c r="AF525" s="5">
        <v>4</v>
      </c>
      <c r="AG525" s="5" t="s">
        <v>1064</v>
      </c>
      <c r="AU525" s="7"/>
    </row>
    <row r="526" spans="1:47" ht="38" thickBot="1" x14ac:dyDescent="0.6">
      <c r="A526" s="4">
        <v>45449.354664351849</v>
      </c>
      <c r="B526" s="5" t="s">
        <v>35</v>
      </c>
      <c r="C526" s="5" t="s">
        <v>36</v>
      </c>
      <c r="D526" s="5" t="s">
        <v>123</v>
      </c>
      <c r="E526" s="5" t="s">
        <v>123</v>
      </c>
      <c r="F526" s="5" t="s">
        <v>70</v>
      </c>
      <c r="G526" s="5" t="s">
        <v>58</v>
      </c>
      <c r="H526" s="5">
        <v>5</v>
      </c>
      <c r="I526" s="5">
        <v>3</v>
      </c>
      <c r="J526" s="5">
        <v>3</v>
      </c>
      <c r="K526" s="5">
        <v>3</v>
      </c>
      <c r="L526" s="5">
        <v>4</v>
      </c>
      <c r="M526" s="5">
        <v>4</v>
      </c>
      <c r="N526" s="5">
        <v>4</v>
      </c>
      <c r="O526" s="5">
        <v>4</v>
      </c>
      <c r="P526" s="5">
        <v>3</v>
      </c>
      <c r="Q526" s="5">
        <v>3</v>
      </c>
      <c r="R526" s="5">
        <v>3</v>
      </c>
      <c r="S526" s="5">
        <v>2</v>
      </c>
      <c r="T526" s="5">
        <v>3</v>
      </c>
      <c r="U526" s="5">
        <v>3</v>
      </c>
      <c r="V526" s="5"/>
      <c r="W526" s="5" t="s">
        <v>63</v>
      </c>
      <c r="X526" s="5" t="s">
        <v>147</v>
      </c>
      <c r="Y526" s="5"/>
      <c r="Z526" s="5"/>
      <c r="AA526" s="5" t="s">
        <v>704</v>
      </c>
      <c r="AB526" s="5">
        <v>3</v>
      </c>
      <c r="AC526" s="5" t="s">
        <v>782</v>
      </c>
      <c r="AD526" s="5" t="s">
        <v>1023</v>
      </c>
      <c r="AE526" s="5" t="s">
        <v>1051</v>
      </c>
      <c r="AF526" s="5">
        <v>3</v>
      </c>
      <c r="AG526" s="5" t="s">
        <v>1071</v>
      </c>
      <c r="AU526" s="7"/>
    </row>
    <row r="527" spans="1:47" ht="63" thickBot="1" x14ac:dyDescent="0.6">
      <c r="A527" s="4">
        <v>45449.362511574072</v>
      </c>
      <c r="B527" s="5" t="s">
        <v>35</v>
      </c>
      <c r="C527" s="5" t="s">
        <v>36</v>
      </c>
      <c r="D527" s="5" t="s">
        <v>680</v>
      </c>
      <c r="E527" s="5" t="s">
        <v>228</v>
      </c>
      <c r="F527" s="5" t="s">
        <v>232</v>
      </c>
      <c r="G527" s="5" t="s">
        <v>70</v>
      </c>
      <c r="H527" s="5">
        <v>5</v>
      </c>
      <c r="I527" s="5">
        <v>3</v>
      </c>
      <c r="J527" s="5">
        <v>3</v>
      </c>
      <c r="K527" s="5">
        <v>3</v>
      </c>
      <c r="L527" s="5">
        <v>5</v>
      </c>
      <c r="M527" s="5">
        <v>4</v>
      </c>
      <c r="N527" s="5">
        <v>3</v>
      </c>
      <c r="O527" s="5">
        <v>4</v>
      </c>
      <c r="P527" s="5">
        <v>3</v>
      </c>
      <c r="Q527" s="5">
        <v>3</v>
      </c>
      <c r="R527" s="5">
        <v>3</v>
      </c>
      <c r="S527" s="5">
        <v>3</v>
      </c>
      <c r="T527" s="5">
        <v>3</v>
      </c>
      <c r="U527" s="5">
        <v>4</v>
      </c>
      <c r="V527" s="5"/>
      <c r="W527" s="5" t="s">
        <v>74</v>
      </c>
      <c r="X527" s="5" t="s">
        <v>50</v>
      </c>
      <c r="Y527" s="5"/>
      <c r="Z527" s="5"/>
      <c r="AA527" s="5" t="s">
        <v>721</v>
      </c>
      <c r="AB527" s="5">
        <v>3</v>
      </c>
      <c r="AC527" s="5" t="s">
        <v>962</v>
      </c>
      <c r="AD527" s="5" t="s">
        <v>1022</v>
      </c>
      <c r="AE527" s="5" t="s">
        <v>1053</v>
      </c>
      <c r="AF527" s="5">
        <v>4</v>
      </c>
      <c r="AG527" s="5" t="s">
        <v>1071</v>
      </c>
      <c r="AU527" s="7"/>
    </row>
    <row r="528" spans="1:47" ht="63" thickBot="1" x14ac:dyDescent="0.6">
      <c r="A528" s="4">
        <v>45449.415694444448</v>
      </c>
      <c r="B528" s="5" t="s">
        <v>35</v>
      </c>
      <c r="C528" s="5" t="s">
        <v>36</v>
      </c>
      <c r="D528" s="5" t="s">
        <v>139</v>
      </c>
      <c r="E528" s="5" t="s">
        <v>99</v>
      </c>
      <c r="F528" s="5" t="s">
        <v>70</v>
      </c>
      <c r="G528" s="5" t="s">
        <v>58</v>
      </c>
      <c r="H528" s="5">
        <v>5</v>
      </c>
      <c r="I528" s="5">
        <v>3</v>
      </c>
      <c r="J528" s="5">
        <v>4</v>
      </c>
      <c r="K528" s="5">
        <v>3</v>
      </c>
      <c r="L528" s="5">
        <v>4</v>
      </c>
      <c r="M528" s="5">
        <v>4</v>
      </c>
      <c r="N528" s="5">
        <v>3</v>
      </c>
      <c r="O528" s="5">
        <v>3</v>
      </c>
      <c r="P528" s="5">
        <v>3</v>
      </c>
      <c r="Q528" s="5">
        <v>3</v>
      </c>
      <c r="R528" s="5">
        <v>3</v>
      </c>
      <c r="S528" s="5">
        <v>3</v>
      </c>
      <c r="T528" s="5">
        <v>3</v>
      </c>
      <c r="U528" s="5">
        <v>3</v>
      </c>
      <c r="V528" s="5"/>
      <c r="W528" s="5"/>
      <c r="X528" s="5" t="s">
        <v>40</v>
      </c>
      <c r="Y528" s="5"/>
      <c r="Z528" s="5"/>
      <c r="AA528" s="5" t="s">
        <v>704</v>
      </c>
      <c r="AB528" s="5">
        <v>3</v>
      </c>
      <c r="AC528" s="5" t="s">
        <v>810</v>
      </c>
      <c r="AD528" s="5" t="s">
        <v>1021</v>
      </c>
      <c r="AE528" s="5" t="s">
        <v>1051</v>
      </c>
      <c r="AF528" s="5">
        <v>1</v>
      </c>
      <c r="AG528" s="5" t="s">
        <v>1064</v>
      </c>
      <c r="AU528" s="7"/>
    </row>
    <row r="529" spans="1:47" ht="50.5" thickBot="1" x14ac:dyDescent="0.6">
      <c r="A529" s="4">
        <v>45449.470405092594</v>
      </c>
      <c r="B529" s="5" t="s">
        <v>35</v>
      </c>
      <c r="C529" s="5" t="s">
        <v>36</v>
      </c>
      <c r="D529" s="5" t="s">
        <v>681</v>
      </c>
      <c r="E529" s="5" t="s">
        <v>183</v>
      </c>
      <c r="F529" s="5" t="s">
        <v>225</v>
      </c>
      <c r="G529" s="5" t="s">
        <v>58</v>
      </c>
      <c r="H529" s="5">
        <v>5</v>
      </c>
      <c r="I529" s="5">
        <v>4</v>
      </c>
      <c r="J529" s="5">
        <v>4</v>
      </c>
      <c r="K529" s="5">
        <v>4</v>
      </c>
      <c r="L529" s="5">
        <v>4</v>
      </c>
      <c r="M529" s="5">
        <v>5</v>
      </c>
      <c r="N529" s="5">
        <v>3</v>
      </c>
      <c r="O529" s="5">
        <v>4</v>
      </c>
      <c r="P529" s="5">
        <v>4</v>
      </c>
      <c r="Q529" s="5">
        <v>3</v>
      </c>
      <c r="R529" s="5">
        <v>5</v>
      </c>
      <c r="S529" s="5">
        <v>4</v>
      </c>
      <c r="T529" s="5">
        <v>3</v>
      </c>
      <c r="U529" s="5">
        <v>3</v>
      </c>
      <c r="V529" s="5"/>
      <c r="W529" s="5"/>
      <c r="X529" s="5" t="s">
        <v>40</v>
      </c>
      <c r="Y529" s="5"/>
      <c r="Z529" s="5"/>
      <c r="AA529" s="5" t="s">
        <v>712</v>
      </c>
      <c r="AB529" s="5">
        <v>2</v>
      </c>
      <c r="AC529" s="5" t="s">
        <v>774</v>
      </c>
      <c r="AD529" s="5" t="s">
        <v>1040</v>
      </c>
      <c r="AE529" s="5" t="s">
        <v>1051</v>
      </c>
      <c r="AF529" s="5">
        <v>5</v>
      </c>
      <c r="AG529" s="5" t="s">
        <v>1078</v>
      </c>
      <c r="AU529" s="7"/>
    </row>
    <row r="530" spans="1:47" ht="63" thickBot="1" x14ac:dyDescent="0.6">
      <c r="A530" s="4">
        <v>45449.524814814817</v>
      </c>
      <c r="B530" s="5" t="s">
        <v>35</v>
      </c>
      <c r="C530" s="5" t="s">
        <v>36</v>
      </c>
      <c r="D530" s="5" t="s">
        <v>123</v>
      </c>
      <c r="E530" s="5" t="s">
        <v>103</v>
      </c>
      <c r="F530" s="5" t="s">
        <v>104</v>
      </c>
      <c r="G530" s="5" t="s">
        <v>58</v>
      </c>
      <c r="H530" s="5">
        <v>5</v>
      </c>
      <c r="I530" s="5">
        <v>5</v>
      </c>
      <c r="J530" s="5">
        <v>5</v>
      </c>
      <c r="K530" s="5">
        <v>5</v>
      </c>
      <c r="L530" s="5">
        <v>5</v>
      </c>
      <c r="M530" s="5">
        <v>5</v>
      </c>
      <c r="N530" s="5">
        <v>4</v>
      </c>
      <c r="O530" s="5">
        <v>3</v>
      </c>
      <c r="P530" s="5">
        <v>3</v>
      </c>
      <c r="Q530" s="5">
        <v>3</v>
      </c>
      <c r="R530" s="5">
        <v>3</v>
      </c>
      <c r="S530" s="5">
        <v>3</v>
      </c>
      <c r="T530" s="5">
        <v>3</v>
      </c>
      <c r="U530" s="5">
        <v>2</v>
      </c>
      <c r="V530" s="5"/>
      <c r="W530" s="5" t="s">
        <v>40</v>
      </c>
      <c r="X530" s="5"/>
      <c r="Y530" s="5"/>
      <c r="Z530" s="5"/>
      <c r="AA530" s="5" t="s">
        <v>711</v>
      </c>
      <c r="AB530" s="5">
        <v>3</v>
      </c>
      <c r="AC530" s="5" t="s">
        <v>945</v>
      </c>
      <c r="AD530" s="5" t="s">
        <v>1022</v>
      </c>
      <c r="AE530" s="5" t="s">
        <v>1051</v>
      </c>
      <c r="AF530" s="5">
        <v>5</v>
      </c>
      <c r="AG530" s="5" t="s">
        <v>1078</v>
      </c>
      <c r="AU530" s="7"/>
    </row>
    <row r="531" spans="1:47" ht="50.5" thickBot="1" x14ac:dyDescent="0.6">
      <c r="A531" s="4">
        <v>45449.527766203704</v>
      </c>
      <c r="B531" s="5" t="s">
        <v>35</v>
      </c>
      <c r="C531" s="5" t="s">
        <v>36</v>
      </c>
      <c r="D531" s="5" t="s">
        <v>682</v>
      </c>
      <c r="E531" s="5" t="s">
        <v>683</v>
      </c>
      <c r="F531" s="5" t="s">
        <v>77</v>
      </c>
      <c r="G531" s="5" t="s">
        <v>70</v>
      </c>
      <c r="H531" s="5">
        <v>4</v>
      </c>
      <c r="I531" s="5">
        <v>4</v>
      </c>
      <c r="J531" s="5">
        <v>3</v>
      </c>
      <c r="K531" s="5">
        <v>3</v>
      </c>
      <c r="L531" s="5">
        <v>4</v>
      </c>
      <c r="M531" s="5">
        <v>4</v>
      </c>
      <c r="N531" s="5">
        <v>3</v>
      </c>
      <c r="O531" s="5">
        <v>4</v>
      </c>
      <c r="P531" s="5">
        <v>2</v>
      </c>
      <c r="Q531" s="5">
        <v>2</v>
      </c>
      <c r="R531" s="5">
        <v>3</v>
      </c>
      <c r="S531" s="5">
        <v>2</v>
      </c>
      <c r="T531" s="5">
        <v>2</v>
      </c>
      <c r="U531" s="5">
        <v>2</v>
      </c>
      <c r="V531" s="5" t="s">
        <v>60</v>
      </c>
      <c r="W531" s="5" t="s">
        <v>50</v>
      </c>
      <c r="X531" s="5" t="s">
        <v>63</v>
      </c>
      <c r="Y531" s="5"/>
      <c r="Z531" s="5"/>
      <c r="AA531" s="5" t="s">
        <v>742</v>
      </c>
      <c r="AB531" s="5">
        <v>2</v>
      </c>
      <c r="AC531" s="5" t="s">
        <v>963</v>
      </c>
      <c r="AD531" s="5" t="s">
        <v>1019</v>
      </c>
      <c r="AE531" s="5" t="s">
        <v>1053</v>
      </c>
      <c r="AF531" s="5">
        <v>3</v>
      </c>
      <c r="AG531" s="5" t="s">
        <v>1064</v>
      </c>
      <c r="AU531" s="7"/>
    </row>
    <row r="532" spans="1:47" ht="75.5" thickBot="1" x14ac:dyDescent="0.6">
      <c r="A532" s="4">
        <v>45449.592835648145</v>
      </c>
      <c r="B532" s="5" t="s">
        <v>35</v>
      </c>
      <c r="C532" s="5" t="s">
        <v>36</v>
      </c>
      <c r="D532" s="5" t="s">
        <v>684</v>
      </c>
      <c r="E532" s="5" t="s">
        <v>679</v>
      </c>
      <c r="F532" s="5" t="s">
        <v>46</v>
      </c>
      <c r="G532" s="5" t="s">
        <v>70</v>
      </c>
      <c r="H532" s="5">
        <v>5</v>
      </c>
      <c r="I532" s="5">
        <v>3</v>
      </c>
      <c r="J532" s="5">
        <v>3</v>
      </c>
      <c r="K532" s="5">
        <v>4</v>
      </c>
      <c r="L532" s="5">
        <v>5</v>
      </c>
      <c r="M532" s="5">
        <v>4</v>
      </c>
      <c r="N532" s="5">
        <v>4</v>
      </c>
      <c r="O532" s="5">
        <v>4</v>
      </c>
      <c r="P532" s="5">
        <v>3</v>
      </c>
      <c r="Q532" s="5">
        <v>3</v>
      </c>
      <c r="R532" s="5">
        <v>4</v>
      </c>
      <c r="S532" s="5">
        <v>4</v>
      </c>
      <c r="T532" s="5">
        <v>3</v>
      </c>
      <c r="U532" s="5">
        <v>4</v>
      </c>
      <c r="V532" s="5"/>
      <c r="W532" s="5"/>
      <c r="X532" s="5" t="s">
        <v>40</v>
      </c>
      <c r="Y532" s="5"/>
      <c r="Z532" s="5"/>
      <c r="AA532" s="5" t="s">
        <v>704</v>
      </c>
      <c r="AB532" s="5">
        <v>3</v>
      </c>
      <c r="AC532" s="5" t="s">
        <v>817</v>
      </c>
      <c r="AD532" s="5" t="s">
        <v>1025</v>
      </c>
      <c r="AE532" s="5" t="s">
        <v>1051</v>
      </c>
      <c r="AF532" s="5">
        <v>5</v>
      </c>
      <c r="AG532" s="5" t="s">
        <v>1079</v>
      </c>
      <c r="AU532" s="7"/>
    </row>
    <row r="533" spans="1:47" ht="38" thickBot="1" x14ac:dyDescent="0.6">
      <c r="A533" s="4">
        <v>45449.605567129627</v>
      </c>
      <c r="B533" s="5" t="s">
        <v>35</v>
      </c>
      <c r="C533" s="5" t="s">
        <v>36</v>
      </c>
      <c r="D533" s="5" t="s">
        <v>498</v>
      </c>
      <c r="E533" s="5" t="s">
        <v>123</v>
      </c>
      <c r="F533" s="5" t="s">
        <v>360</v>
      </c>
      <c r="G533" s="5" t="s">
        <v>58</v>
      </c>
      <c r="H533" s="5">
        <v>4</v>
      </c>
      <c r="I533" s="5">
        <v>3</v>
      </c>
      <c r="J533" s="5">
        <v>2</v>
      </c>
      <c r="K533" s="5">
        <v>4</v>
      </c>
      <c r="L533" s="5">
        <v>3</v>
      </c>
      <c r="M533" s="5">
        <v>4</v>
      </c>
      <c r="N533" s="5">
        <v>3</v>
      </c>
      <c r="O533" s="5">
        <v>3</v>
      </c>
      <c r="P533" s="5">
        <v>2</v>
      </c>
      <c r="Q533" s="5">
        <v>2</v>
      </c>
      <c r="R533" s="5">
        <v>2</v>
      </c>
      <c r="S533" s="5">
        <v>2</v>
      </c>
      <c r="T533" s="5">
        <v>2</v>
      </c>
      <c r="U533" s="5">
        <v>3</v>
      </c>
      <c r="V533" s="5"/>
      <c r="W533" s="5" t="s">
        <v>60</v>
      </c>
      <c r="X533" s="5" t="s">
        <v>63</v>
      </c>
      <c r="Y533" s="5" t="s">
        <v>50</v>
      </c>
      <c r="Z533" s="5"/>
      <c r="AA533" s="5" t="s">
        <v>707</v>
      </c>
      <c r="AB533" s="5">
        <v>2</v>
      </c>
      <c r="AC533" s="5" t="s">
        <v>892</v>
      </c>
      <c r="AD533" s="5" t="s">
        <v>1022</v>
      </c>
      <c r="AE533" s="5" t="s">
        <v>1051</v>
      </c>
      <c r="AF533" s="5">
        <v>3</v>
      </c>
      <c r="AG533" s="5" t="s">
        <v>1068</v>
      </c>
      <c r="AU533" s="7"/>
    </row>
    <row r="534" spans="1:47" ht="100.5" thickBot="1" x14ac:dyDescent="0.6">
      <c r="A534" s="4">
        <v>45449.638101851851</v>
      </c>
      <c r="B534" s="5" t="s">
        <v>35</v>
      </c>
      <c r="C534" s="5" t="s">
        <v>36</v>
      </c>
      <c r="D534" s="5" t="s">
        <v>41</v>
      </c>
      <c r="E534" s="5" t="s">
        <v>685</v>
      </c>
      <c r="F534" s="5" t="s">
        <v>462</v>
      </c>
      <c r="G534" s="5" t="s">
        <v>462</v>
      </c>
      <c r="H534" s="5">
        <v>4</v>
      </c>
      <c r="I534" s="5">
        <v>5</v>
      </c>
      <c r="J534" s="5">
        <v>4</v>
      </c>
      <c r="K534" s="5">
        <v>5</v>
      </c>
      <c r="L534" s="5">
        <v>5</v>
      </c>
      <c r="M534" s="5">
        <v>5</v>
      </c>
      <c r="N534" s="5">
        <v>5</v>
      </c>
      <c r="O534" s="5">
        <v>4</v>
      </c>
      <c r="P534" s="5">
        <v>4</v>
      </c>
      <c r="Q534" s="5">
        <v>4</v>
      </c>
      <c r="R534" s="5">
        <v>4</v>
      </c>
      <c r="S534" s="5">
        <v>4</v>
      </c>
      <c r="T534" s="5">
        <v>4</v>
      </c>
      <c r="U534" s="5">
        <v>4</v>
      </c>
      <c r="V534" s="5"/>
      <c r="W534" s="5" t="s">
        <v>147</v>
      </c>
      <c r="X534" s="5" t="s">
        <v>63</v>
      </c>
      <c r="Y534" s="5"/>
      <c r="Z534" s="5"/>
      <c r="AA534" s="5" t="s">
        <v>699</v>
      </c>
      <c r="AB534" s="5">
        <v>3</v>
      </c>
      <c r="AC534" s="5" t="s">
        <v>763</v>
      </c>
      <c r="AD534" s="5" t="s">
        <v>1019</v>
      </c>
      <c r="AE534" s="5" t="s">
        <v>1053</v>
      </c>
      <c r="AF534" s="5">
        <v>5</v>
      </c>
      <c r="AG534" s="5" t="s">
        <v>1064</v>
      </c>
      <c r="AU534" s="7"/>
    </row>
    <row r="535" spans="1:47" ht="50.5" thickBot="1" x14ac:dyDescent="0.6">
      <c r="A535" s="4">
        <v>45449.719699074078</v>
      </c>
      <c r="B535" s="5" t="s">
        <v>35</v>
      </c>
      <c r="C535" s="5" t="s">
        <v>36</v>
      </c>
      <c r="D535" s="5" t="s">
        <v>422</v>
      </c>
      <c r="E535" s="5" t="s">
        <v>99</v>
      </c>
      <c r="F535" s="5" t="s">
        <v>70</v>
      </c>
      <c r="G535" s="5" t="s">
        <v>58</v>
      </c>
      <c r="H535" s="5">
        <v>5</v>
      </c>
      <c r="I535" s="5">
        <v>5</v>
      </c>
      <c r="J535" s="5">
        <v>5</v>
      </c>
      <c r="K535" s="5">
        <v>4</v>
      </c>
      <c r="L535" s="5">
        <v>5</v>
      </c>
      <c r="M535" s="5">
        <v>4</v>
      </c>
      <c r="N535" s="5">
        <v>4</v>
      </c>
      <c r="O535" s="5">
        <v>5</v>
      </c>
      <c r="P535" s="5">
        <v>3</v>
      </c>
      <c r="Q535" s="5">
        <v>3</v>
      </c>
      <c r="R535" s="5">
        <v>3</v>
      </c>
      <c r="S535" s="5">
        <v>4</v>
      </c>
      <c r="T535" s="5">
        <v>4</v>
      </c>
      <c r="U535" s="5">
        <v>4</v>
      </c>
      <c r="V535" s="5"/>
      <c r="W535" s="5" t="s">
        <v>82</v>
      </c>
      <c r="X535" s="5" t="s">
        <v>100</v>
      </c>
      <c r="Y535" s="5"/>
      <c r="Z535" s="5"/>
      <c r="AA535" s="5" t="s">
        <v>704</v>
      </c>
      <c r="AB535" s="5">
        <v>2</v>
      </c>
      <c r="AC535" s="5" t="s">
        <v>791</v>
      </c>
      <c r="AD535" s="5" t="s">
        <v>1022</v>
      </c>
      <c r="AE535" s="5" t="s">
        <v>1051</v>
      </c>
      <c r="AF535" s="5">
        <v>4</v>
      </c>
      <c r="AG535" s="5" t="s">
        <v>1073</v>
      </c>
      <c r="AU535" s="7"/>
    </row>
    <row r="536" spans="1:47" ht="50.5" thickBot="1" x14ac:dyDescent="0.6">
      <c r="A536" s="4">
        <v>45449.72247685185</v>
      </c>
      <c r="B536" s="5" t="s">
        <v>35</v>
      </c>
      <c r="C536" s="5" t="s">
        <v>36</v>
      </c>
      <c r="D536" s="5" t="s">
        <v>686</v>
      </c>
      <c r="E536" s="5" t="s">
        <v>103</v>
      </c>
      <c r="F536" s="5" t="s">
        <v>57</v>
      </c>
      <c r="G536" s="5" t="s">
        <v>58</v>
      </c>
      <c r="H536" s="5">
        <v>5</v>
      </c>
      <c r="I536" s="5">
        <v>4</v>
      </c>
      <c r="J536" s="5">
        <v>4</v>
      </c>
      <c r="K536" s="5">
        <v>4</v>
      </c>
      <c r="L536" s="5">
        <v>5</v>
      </c>
      <c r="M536" s="5">
        <v>5</v>
      </c>
      <c r="N536" s="5">
        <v>5</v>
      </c>
      <c r="O536" s="5">
        <v>4</v>
      </c>
      <c r="P536" s="5">
        <v>4</v>
      </c>
      <c r="Q536" s="5">
        <v>3</v>
      </c>
      <c r="R536" s="5">
        <v>3</v>
      </c>
      <c r="S536" s="5">
        <v>3</v>
      </c>
      <c r="T536" s="5">
        <v>3</v>
      </c>
      <c r="U536" s="5">
        <v>3</v>
      </c>
      <c r="V536" s="5"/>
      <c r="W536" s="5"/>
      <c r="X536" s="5"/>
      <c r="Y536" s="5"/>
      <c r="Z536" s="5" t="s">
        <v>40</v>
      </c>
      <c r="AA536" s="5" t="s">
        <v>711</v>
      </c>
      <c r="AB536" s="5">
        <v>3</v>
      </c>
      <c r="AC536" s="5" t="s">
        <v>780</v>
      </c>
      <c r="AD536" s="5" t="s">
        <v>1040</v>
      </c>
      <c r="AE536" s="5" t="s">
        <v>1051</v>
      </c>
      <c r="AF536" s="5">
        <v>5</v>
      </c>
      <c r="AG536" s="5" t="s">
        <v>1071</v>
      </c>
      <c r="AU536" s="7"/>
    </row>
    <row r="537" spans="1:47" ht="18.5" thickBot="1" x14ac:dyDescent="0.6">
      <c r="A537" s="4">
        <v>45450.431226851855</v>
      </c>
      <c r="B537" s="5" t="s">
        <v>35</v>
      </c>
      <c r="C537" s="5" t="s">
        <v>36</v>
      </c>
      <c r="D537" s="5" t="s">
        <v>103</v>
      </c>
      <c r="E537" s="5" t="s">
        <v>103</v>
      </c>
      <c r="F537" s="5" t="s">
        <v>58</v>
      </c>
      <c r="G537" s="5" t="s">
        <v>58</v>
      </c>
      <c r="H537" s="5">
        <v>5</v>
      </c>
      <c r="I537" s="5">
        <v>5</v>
      </c>
      <c r="J537" s="5">
        <v>5</v>
      </c>
      <c r="K537" s="5">
        <v>4</v>
      </c>
      <c r="L537" s="5">
        <v>5</v>
      </c>
      <c r="M537" s="5">
        <v>3</v>
      </c>
      <c r="N537" s="5">
        <v>3</v>
      </c>
      <c r="O537" s="5">
        <v>4</v>
      </c>
      <c r="P537" s="5">
        <v>3</v>
      </c>
      <c r="Q537" s="5">
        <v>3</v>
      </c>
      <c r="R537" s="5">
        <v>3</v>
      </c>
      <c r="S537" s="5">
        <v>3</v>
      </c>
      <c r="T537" s="5">
        <v>4</v>
      </c>
      <c r="U537" s="5">
        <v>4</v>
      </c>
      <c r="V537" s="5"/>
      <c r="W537" s="5" t="s">
        <v>60</v>
      </c>
      <c r="X537" s="5" t="s">
        <v>59</v>
      </c>
      <c r="Y537" s="5"/>
      <c r="Z537" s="5"/>
      <c r="AA537" s="5" t="s">
        <v>711</v>
      </c>
      <c r="AB537" s="5">
        <v>3</v>
      </c>
      <c r="AC537" s="5" t="s">
        <v>788</v>
      </c>
      <c r="AD537" s="5" t="s">
        <v>1022</v>
      </c>
      <c r="AE537" s="5" t="s">
        <v>1051</v>
      </c>
      <c r="AF537" s="5">
        <v>1</v>
      </c>
      <c r="AG537" s="5" t="s">
        <v>1074</v>
      </c>
      <c r="AU537" s="7"/>
    </row>
    <row r="538" spans="1:47" ht="25.5" thickBot="1" x14ac:dyDescent="0.6">
      <c r="A538" s="4">
        <v>45450.454340277778</v>
      </c>
      <c r="B538" s="5" t="s">
        <v>35</v>
      </c>
      <c r="C538" s="5" t="s">
        <v>36</v>
      </c>
      <c r="D538" s="5" t="s">
        <v>228</v>
      </c>
      <c r="E538" s="5" t="s">
        <v>103</v>
      </c>
      <c r="F538" s="5" t="s">
        <v>58</v>
      </c>
      <c r="G538" s="5" t="s">
        <v>58</v>
      </c>
      <c r="H538" s="5">
        <v>5</v>
      </c>
      <c r="I538" s="5">
        <v>5</v>
      </c>
      <c r="J538" s="5">
        <v>3</v>
      </c>
      <c r="K538" s="5">
        <v>3</v>
      </c>
      <c r="L538" s="5">
        <v>2</v>
      </c>
      <c r="M538" s="5">
        <v>3</v>
      </c>
      <c r="N538" s="5">
        <v>3</v>
      </c>
      <c r="O538" s="5">
        <v>4</v>
      </c>
      <c r="P538" s="5">
        <v>3</v>
      </c>
      <c r="Q538" s="5">
        <v>5</v>
      </c>
      <c r="R538" s="5">
        <v>5</v>
      </c>
      <c r="S538" s="5">
        <v>3</v>
      </c>
      <c r="T538" s="5">
        <v>4</v>
      </c>
      <c r="U538" s="5">
        <v>4</v>
      </c>
      <c r="V538" s="5"/>
      <c r="W538" s="5" t="s">
        <v>60</v>
      </c>
      <c r="X538" s="5"/>
      <c r="Y538" s="5"/>
      <c r="Z538" s="5" t="s">
        <v>59</v>
      </c>
      <c r="AA538" s="5" t="s">
        <v>711</v>
      </c>
      <c r="AB538" s="5">
        <v>3</v>
      </c>
      <c r="AC538" s="5" t="s">
        <v>964</v>
      </c>
      <c r="AD538" s="5" t="s">
        <v>1043</v>
      </c>
      <c r="AE538" s="5" t="s">
        <v>1051</v>
      </c>
      <c r="AF538" s="5">
        <v>5</v>
      </c>
      <c r="AG538" s="5" t="s">
        <v>1078</v>
      </c>
      <c r="AU538" s="7"/>
    </row>
    <row r="539" spans="1:47" ht="50.5" thickBot="1" x14ac:dyDescent="0.6">
      <c r="A539" s="4">
        <v>45450.665601851855</v>
      </c>
      <c r="B539" s="5" t="s">
        <v>35</v>
      </c>
      <c r="C539" s="5" t="s">
        <v>83</v>
      </c>
      <c r="D539" s="5" t="s">
        <v>687</v>
      </c>
      <c r="E539" s="5" t="s">
        <v>103</v>
      </c>
      <c r="F539" s="5" t="s">
        <v>186</v>
      </c>
      <c r="G539" s="5" t="s">
        <v>77</v>
      </c>
      <c r="H539" s="5">
        <v>4</v>
      </c>
      <c r="I539" s="5">
        <v>5</v>
      </c>
      <c r="J539" s="5">
        <v>4</v>
      </c>
      <c r="K539" s="5">
        <v>4</v>
      </c>
      <c r="L539" s="5">
        <v>4</v>
      </c>
      <c r="M539" s="5">
        <v>4</v>
      </c>
      <c r="N539" s="5">
        <v>4</v>
      </c>
      <c r="O539" s="5">
        <v>4</v>
      </c>
      <c r="P539" s="5">
        <v>4</v>
      </c>
      <c r="Q539" s="5">
        <v>4</v>
      </c>
      <c r="R539" s="5">
        <v>4</v>
      </c>
      <c r="S539" s="5">
        <v>4</v>
      </c>
      <c r="T539" s="5">
        <v>4</v>
      </c>
      <c r="U539" s="5">
        <v>4</v>
      </c>
      <c r="V539" s="5"/>
      <c r="W539" s="5" t="s">
        <v>50</v>
      </c>
      <c r="X539" s="5"/>
      <c r="Y539" s="5" t="s">
        <v>49</v>
      </c>
      <c r="Z539" s="5" t="s">
        <v>48</v>
      </c>
      <c r="AA539" s="5" t="s">
        <v>723</v>
      </c>
      <c r="AB539" s="5">
        <v>4</v>
      </c>
      <c r="AC539" s="5"/>
      <c r="AD539" s="5" t="s">
        <v>1022</v>
      </c>
      <c r="AE539" s="5" t="s">
        <v>1051</v>
      </c>
      <c r="AF539" s="5">
        <v>4</v>
      </c>
      <c r="AG539" s="5" t="s">
        <v>1074</v>
      </c>
      <c r="AU539" s="7"/>
    </row>
    <row r="540" spans="1:47" ht="18.5" thickBot="1" x14ac:dyDescent="0.6">
      <c r="A540" s="4">
        <v>45450.751608796294</v>
      </c>
      <c r="B540" s="5" t="s">
        <v>35</v>
      </c>
      <c r="C540" s="5" t="s">
        <v>36</v>
      </c>
      <c r="D540" s="5" t="s">
        <v>268</v>
      </c>
      <c r="E540" s="5" t="s">
        <v>103</v>
      </c>
      <c r="F540" s="5" t="s">
        <v>58</v>
      </c>
      <c r="G540" s="5" t="s">
        <v>58</v>
      </c>
      <c r="H540" s="5">
        <v>5</v>
      </c>
      <c r="I540" s="5">
        <v>5</v>
      </c>
      <c r="J540" s="5">
        <v>5</v>
      </c>
      <c r="K540" s="5">
        <v>5</v>
      </c>
      <c r="L540" s="5">
        <v>5</v>
      </c>
      <c r="M540" s="5">
        <v>5</v>
      </c>
      <c r="N540" s="5">
        <v>5</v>
      </c>
      <c r="O540" s="5">
        <v>5</v>
      </c>
      <c r="P540" s="5">
        <v>5</v>
      </c>
      <c r="Q540" s="5">
        <v>3</v>
      </c>
      <c r="R540" s="5">
        <v>4</v>
      </c>
      <c r="S540" s="5">
        <v>5</v>
      </c>
      <c r="T540" s="5">
        <v>5</v>
      </c>
      <c r="U540" s="5">
        <v>5</v>
      </c>
      <c r="V540" s="5"/>
      <c r="W540" s="5"/>
      <c r="X540" s="5"/>
      <c r="Y540" s="5" t="s">
        <v>40</v>
      </c>
      <c r="Z540" s="5"/>
      <c r="AA540" s="5" t="s">
        <v>711</v>
      </c>
      <c r="AB540" s="5">
        <v>3</v>
      </c>
      <c r="AC540" s="5" t="s">
        <v>788</v>
      </c>
      <c r="AD540" s="5" t="s">
        <v>1020</v>
      </c>
      <c r="AE540" s="5" t="s">
        <v>1051</v>
      </c>
      <c r="AF540" s="5">
        <v>5</v>
      </c>
      <c r="AG540" s="5" t="s">
        <v>1079</v>
      </c>
      <c r="AU540" s="7"/>
    </row>
    <row r="541" spans="1:47" ht="63" thickBot="1" x14ac:dyDescent="0.6">
      <c r="A541" s="4">
        <v>45452.49560185185</v>
      </c>
      <c r="B541" s="5" t="s">
        <v>35</v>
      </c>
      <c r="C541" s="5" t="s">
        <v>36</v>
      </c>
      <c r="D541" s="5" t="s">
        <v>688</v>
      </c>
      <c r="E541" s="5" t="s">
        <v>167</v>
      </c>
      <c r="F541" s="5" t="s">
        <v>179</v>
      </c>
      <c r="G541" s="5" t="s">
        <v>58</v>
      </c>
      <c r="H541" s="5">
        <v>4</v>
      </c>
      <c r="I541" s="5">
        <v>5</v>
      </c>
      <c r="J541" s="5">
        <v>5</v>
      </c>
      <c r="K541" s="5">
        <v>4</v>
      </c>
      <c r="L541" s="5">
        <v>4</v>
      </c>
      <c r="M541" s="5">
        <v>4</v>
      </c>
      <c r="N541" s="5">
        <v>4</v>
      </c>
      <c r="O541" s="5">
        <v>5</v>
      </c>
      <c r="P541" s="5">
        <v>4</v>
      </c>
      <c r="Q541" s="5">
        <v>3</v>
      </c>
      <c r="R541" s="5">
        <v>4</v>
      </c>
      <c r="S541" s="5">
        <v>4</v>
      </c>
      <c r="T541" s="5">
        <v>4</v>
      </c>
      <c r="U541" s="5">
        <v>3</v>
      </c>
      <c r="V541" s="5" t="s">
        <v>156</v>
      </c>
      <c r="W541" s="5" t="s">
        <v>81</v>
      </c>
      <c r="X541" s="5"/>
      <c r="Y541" s="5"/>
      <c r="Z541" s="5"/>
      <c r="AA541" s="5" t="s">
        <v>704</v>
      </c>
      <c r="AB541" s="5">
        <v>3</v>
      </c>
      <c r="AC541" s="5" t="s">
        <v>965</v>
      </c>
      <c r="AD541" s="5" t="s">
        <v>1021</v>
      </c>
      <c r="AE541" s="5" t="s">
        <v>1051</v>
      </c>
      <c r="AF541" s="5">
        <v>4</v>
      </c>
      <c r="AG541" s="5" t="s">
        <v>1073</v>
      </c>
      <c r="AU541" s="7"/>
    </row>
    <row r="542" spans="1:47" ht="25.5" thickBot="1" x14ac:dyDescent="0.6">
      <c r="A542" s="4">
        <v>45452.694224537037</v>
      </c>
      <c r="B542" s="5" t="s">
        <v>35</v>
      </c>
      <c r="C542" s="5" t="s">
        <v>36</v>
      </c>
      <c r="D542" s="5" t="s">
        <v>228</v>
      </c>
      <c r="E542" s="5" t="s">
        <v>228</v>
      </c>
      <c r="F542" s="5" t="s">
        <v>70</v>
      </c>
      <c r="G542" s="5" t="s">
        <v>77</v>
      </c>
      <c r="H542" s="5">
        <v>4</v>
      </c>
      <c r="I542" s="5">
        <v>2</v>
      </c>
      <c r="J542" s="5">
        <v>3</v>
      </c>
      <c r="K542" s="5">
        <v>2</v>
      </c>
      <c r="L542" s="5">
        <v>2</v>
      </c>
      <c r="M542" s="5">
        <v>2</v>
      </c>
      <c r="N542" s="5">
        <v>1</v>
      </c>
      <c r="O542" s="5">
        <v>3</v>
      </c>
      <c r="P542" s="5">
        <v>2</v>
      </c>
      <c r="Q542" s="5">
        <v>1</v>
      </c>
      <c r="R542" s="5">
        <v>4</v>
      </c>
      <c r="S542" s="5">
        <v>5</v>
      </c>
      <c r="T542" s="5">
        <v>2</v>
      </c>
      <c r="U542" s="5">
        <v>3</v>
      </c>
      <c r="V542" s="5"/>
      <c r="W542" s="5" t="s">
        <v>50</v>
      </c>
      <c r="X542" s="5" t="s">
        <v>60</v>
      </c>
      <c r="Y542" s="5"/>
      <c r="Z542" s="5" t="s">
        <v>63</v>
      </c>
      <c r="AA542" s="5" t="s">
        <v>760</v>
      </c>
      <c r="AB542" s="5">
        <v>3</v>
      </c>
      <c r="AC542" s="5" t="s">
        <v>921</v>
      </c>
      <c r="AD542" s="5" t="s">
        <v>1021</v>
      </c>
      <c r="AE542" s="5" t="s">
        <v>1051</v>
      </c>
      <c r="AF542" s="5">
        <v>5</v>
      </c>
      <c r="AG542" s="5" t="s">
        <v>1074</v>
      </c>
      <c r="AU542" s="7"/>
    </row>
    <row r="543" spans="1:47" ht="38" thickBot="1" x14ac:dyDescent="0.6">
      <c r="A543" s="4">
        <v>45453.495092592595</v>
      </c>
      <c r="B543" s="5" t="s">
        <v>35</v>
      </c>
      <c r="C543" s="5" t="s">
        <v>36</v>
      </c>
      <c r="D543" s="5" t="s">
        <v>123</v>
      </c>
      <c r="E543" s="5" t="s">
        <v>123</v>
      </c>
      <c r="F543" s="5" t="s">
        <v>53</v>
      </c>
      <c r="G543" s="5" t="s">
        <v>58</v>
      </c>
      <c r="H543" s="5">
        <v>3</v>
      </c>
      <c r="I543" s="5">
        <v>5</v>
      </c>
      <c r="J543" s="5">
        <v>3</v>
      </c>
      <c r="K543" s="5">
        <v>3</v>
      </c>
      <c r="L543" s="5">
        <v>3</v>
      </c>
      <c r="M543" s="5">
        <v>3</v>
      </c>
      <c r="N543" s="5">
        <v>3</v>
      </c>
      <c r="O543" s="5">
        <v>3</v>
      </c>
      <c r="P543" s="5">
        <v>3</v>
      </c>
      <c r="Q543" s="5">
        <v>2</v>
      </c>
      <c r="R543" s="5">
        <v>3</v>
      </c>
      <c r="S543" s="5">
        <v>3</v>
      </c>
      <c r="T543" s="5">
        <v>2</v>
      </c>
      <c r="U543" s="5">
        <v>2</v>
      </c>
      <c r="V543" s="5" t="s">
        <v>60</v>
      </c>
      <c r="W543" s="5"/>
      <c r="X543" s="5" t="s">
        <v>59</v>
      </c>
      <c r="Y543" s="5"/>
      <c r="Z543" s="5"/>
      <c r="AA543" s="5" t="s">
        <v>724</v>
      </c>
      <c r="AB543" s="5">
        <v>2</v>
      </c>
      <c r="AC543" s="5" t="s">
        <v>966</v>
      </c>
      <c r="AD543" s="5" t="s">
        <v>1022</v>
      </c>
      <c r="AE543" s="5" t="s">
        <v>1051</v>
      </c>
      <c r="AF543" s="5">
        <v>5</v>
      </c>
      <c r="AG543" s="5" t="s">
        <v>1071</v>
      </c>
      <c r="AU543" s="7"/>
    </row>
    <row r="544" spans="1:47" ht="63" thickBot="1" x14ac:dyDescent="0.6">
      <c r="A544" s="4">
        <v>45453.511458333334</v>
      </c>
      <c r="B544" s="5" t="s">
        <v>35</v>
      </c>
      <c r="C544" s="5" t="s">
        <v>36</v>
      </c>
      <c r="D544" s="5" t="s">
        <v>689</v>
      </c>
      <c r="E544" s="5" t="s">
        <v>200</v>
      </c>
      <c r="F544" s="5" t="s">
        <v>70</v>
      </c>
      <c r="G544" s="5" t="s">
        <v>58</v>
      </c>
      <c r="H544" s="5">
        <v>3</v>
      </c>
      <c r="I544" s="5">
        <v>3</v>
      </c>
      <c r="J544" s="5">
        <v>3</v>
      </c>
      <c r="K544" s="5">
        <v>5</v>
      </c>
      <c r="L544" s="5">
        <v>3</v>
      </c>
      <c r="M544" s="5">
        <v>2</v>
      </c>
      <c r="N544" s="5">
        <v>2</v>
      </c>
      <c r="O544" s="5">
        <v>1</v>
      </c>
      <c r="P544" s="5">
        <v>2</v>
      </c>
      <c r="Q544" s="5">
        <v>1</v>
      </c>
      <c r="R544" s="5">
        <v>1</v>
      </c>
      <c r="S544" s="5">
        <v>1</v>
      </c>
      <c r="T544" s="5">
        <v>1</v>
      </c>
      <c r="U544" s="5">
        <v>1</v>
      </c>
      <c r="V544" s="5"/>
      <c r="W544" s="5"/>
      <c r="X544" s="5" t="s">
        <v>40</v>
      </c>
      <c r="Y544" s="5"/>
      <c r="Z544" s="5"/>
      <c r="AA544" s="5" t="s">
        <v>711</v>
      </c>
      <c r="AB544" s="5">
        <v>3</v>
      </c>
      <c r="AC544" s="5" t="s">
        <v>810</v>
      </c>
      <c r="AD544" s="5" t="s">
        <v>1020</v>
      </c>
      <c r="AE544" s="5" t="s">
        <v>1051</v>
      </c>
      <c r="AF544" s="5">
        <v>3</v>
      </c>
      <c r="AG544" s="5" t="s">
        <v>1077</v>
      </c>
      <c r="AU544" s="7"/>
    </row>
    <row r="545" spans="1:47" ht="38" thickBot="1" x14ac:dyDescent="0.6">
      <c r="A545" s="4">
        <v>45453.684629629628</v>
      </c>
      <c r="B545" s="5" t="s">
        <v>35</v>
      </c>
      <c r="C545" s="5" t="s">
        <v>36</v>
      </c>
      <c r="D545" s="5" t="s">
        <v>542</v>
      </c>
      <c r="E545" s="5" t="s">
        <v>230</v>
      </c>
      <c r="F545" s="5" t="s">
        <v>70</v>
      </c>
      <c r="G545" s="5" t="s">
        <v>77</v>
      </c>
      <c r="H545" s="5">
        <v>5</v>
      </c>
      <c r="I545" s="5">
        <v>5</v>
      </c>
      <c r="J545" s="5">
        <v>3</v>
      </c>
      <c r="K545" s="5">
        <v>4</v>
      </c>
      <c r="L545" s="5">
        <v>5</v>
      </c>
      <c r="M545" s="5">
        <v>5</v>
      </c>
      <c r="N545" s="5">
        <v>4</v>
      </c>
      <c r="O545" s="5">
        <v>5</v>
      </c>
      <c r="P545" s="5">
        <v>5</v>
      </c>
      <c r="Q545" s="5">
        <v>4</v>
      </c>
      <c r="R545" s="5">
        <v>5</v>
      </c>
      <c r="S545" s="5">
        <v>4</v>
      </c>
      <c r="T545" s="5">
        <v>3</v>
      </c>
      <c r="U545" s="5">
        <v>5</v>
      </c>
      <c r="V545" s="5" t="s">
        <v>48</v>
      </c>
      <c r="W545" s="5" t="s">
        <v>49</v>
      </c>
      <c r="X545" s="5" t="s">
        <v>50</v>
      </c>
      <c r="Y545" s="5"/>
      <c r="Z545" s="5"/>
      <c r="AA545" s="5" t="s">
        <v>712</v>
      </c>
      <c r="AB545" s="5">
        <v>4</v>
      </c>
      <c r="AC545" s="5" t="s">
        <v>854</v>
      </c>
      <c r="AD545" s="5" t="s">
        <v>1023</v>
      </c>
      <c r="AE545" s="5" t="s">
        <v>1051</v>
      </c>
      <c r="AF545" s="5">
        <v>5</v>
      </c>
      <c r="AG545" s="5" t="s">
        <v>1066</v>
      </c>
      <c r="AU545" s="7"/>
    </row>
    <row r="546" spans="1:47" ht="38" thickBot="1" x14ac:dyDescent="0.6">
      <c r="A546" s="4">
        <v>45454.43072916667</v>
      </c>
      <c r="B546" s="5" t="s">
        <v>35</v>
      </c>
      <c r="C546" s="5" t="s">
        <v>36</v>
      </c>
      <c r="D546" s="5" t="s">
        <v>359</v>
      </c>
      <c r="E546" s="5" t="s">
        <v>199</v>
      </c>
      <c r="F546" s="5" t="s">
        <v>192</v>
      </c>
      <c r="G546" s="5" t="s">
        <v>58</v>
      </c>
      <c r="H546" s="5">
        <v>4</v>
      </c>
      <c r="I546" s="5">
        <v>4</v>
      </c>
      <c r="J546" s="5">
        <v>4</v>
      </c>
      <c r="K546" s="5">
        <v>3</v>
      </c>
      <c r="L546" s="5">
        <v>4</v>
      </c>
      <c r="M546" s="5">
        <v>4</v>
      </c>
      <c r="N546" s="5">
        <v>4</v>
      </c>
      <c r="O546" s="5">
        <v>4</v>
      </c>
      <c r="P546" s="5">
        <v>4</v>
      </c>
      <c r="Q546" s="5">
        <v>4</v>
      </c>
      <c r="R546" s="5">
        <v>4</v>
      </c>
      <c r="S546" s="5">
        <v>4</v>
      </c>
      <c r="T546" s="5">
        <v>3</v>
      </c>
      <c r="U546" s="5">
        <v>4</v>
      </c>
      <c r="V546" s="5"/>
      <c r="W546" s="5" t="s">
        <v>48</v>
      </c>
      <c r="X546" s="5" t="s">
        <v>136</v>
      </c>
      <c r="Y546" s="5"/>
      <c r="Z546" s="5"/>
      <c r="AA546" s="5" t="s">
        <v>711</v>
      </c>
      <c r="AB546" s="5">
        <v>3</v>
      </c>
      <c r="AC546" s="5" t="s">
        <v>809</v>
      </c>
      <c r="AD546" s="5" t="s">
        <v>1022</v>
      </c>
      <c r="AE546" s="5" t="s">
        <v>1051</v>
      </c>
      <c r="AF546" s="5">
        <v>4</v>
      </c>
      <c r="AG546" s="5" t="s">
        <v>1071</v>
      </c>
      <c r="AU546" s="7"/>
    </row>
    <row r="547" spans="1:47" ht="75.5" thickBot="1" x14ac:dyDescent="0.6">
      <c r="A547" s="4">
        <v>45454.695543981485</v>
      </c>
      <c r="B547" s="5" t="s">
        <v>35</v>
      </c>
      <c r="C547" s="5" t="s">
        <v>36</v>
      </c>
      <c r="D547" s="5" t="s">
        <v>641</v>
      </c>
      <c r="E547" s="5" t="s">
        <v>559</v>
      </c>
      <c r="F547" s="5" t="s">
        <v>160</v>
      </c>
      <c r="G547" s="5" t="s">
        <v>335</v>
      </c>
      <c r="H547" s="5">
        <v>4</v>
      </c>
      <c r="I547" s="5">
        <v>3</v>
      </c>
      <c r="J547" s="5">
        <v>3</v>
      </c>
      <c r="K547" s="5">
        <v>3</v>
      </c>
      <c r="L547" s="5">
        <v>4</v>
      </c>
      <c r="M547" s="5">
        <v>4</v>
      </c>
      <c r="N547" s="5">
        <v>4</v>
      </c>
      <c r="O547" s="5">
        <v>4</v>
      </c>
      <c r="P547" s="5">
        <v>2</v>
      </c>
      <c r="Q547" s="5">
        <v>2</v>
      </c>
      <c r="R547" s="5">
        <v>2</v>
      </c>
      <c r="S547" s="5">
        <v>2</v>
      </c>
      <c r="T547" s="5">
        <v>2</v>
      </c>
      <c r="U547" s="5">
        <v>4</v>
      </c>
      <c r="V547" s="5" t="s">
        <v>81</v>
      </c>
      <c r="W547" s="5"/>
      <c r="X547" s="5" t="s">
        <v>156</v>
      </c>
      <c r="Y547" s="5"/>
      <c r="Z547" s="5"/>
      <c r="AA547" s="5" t="s">
        <v>761</v>
      </c>
      <c r="AB547" s="5">
        <v>2</v>
      </c>
      <c r="AC547" s="5" t="s">
        <v>967</v>
      </c>
      <c r="AD547" s="5" t="s">
        <v>1020</v>
      </c>
      <c r="AE547" s="5" t="s">
        <v>1051</v>
      </c>
      <c r="AF547" s="5">
        <v>3</v>
      </c>
      <c r="AG547" s="5" t="s">
        <v>1096</v>
      </c>
      <c r="AU547" s="7"/>
    </row>
    <row r="548" spans="1:47" ht="50.5" thickBot="1" x14ac:dyDescent="0.6">
      <c r="A548" s="4">
        <v>45455.477199074077</v>
      </c>
      <c r="B548" s="5" t="s">
        <v>35</v>
      </c>
      <c r="C548" s="5" t="s">
        <v>36</v>
      </c>
      <c r="D548" s="5" t="s">
        <v>690</v>
      </c>
      <c r="E548" s="5" t="s">
        <v>174</v>
      </c>
      <c r="F548" s="5" t="s">
        <v>46</v>
      </c>
      <c r="G548" s="5" t="s">
        <v>58</v>
      </c>
      <c r="H548" s="5">
        <v>4</v>
      </c>
      <c r="I548" s="5">
        <v>4</v>
      </c>
      <c r="J548" s="5">
        <v>4</v>
      </c>
      <c r="K548" s="5">
        <v>3</v>
      </c>
      <c r="L548" s="5">
        <v>4</v>
      </c>
      <c r="M548" s="5">
        <v>3</v>
      </c>
      <c r="N548" s="5">
        <v>3</v>
      </c>
      <c r="O548" s="5">
        <v>3</v>
      </c>
      <c r="P548" s="5">
        <v>3</v>
      </c>
      <c r="Q548" s="5">
        <v>3</v>
      </c>
      <c r="R548" s="5">
        <v>3</v>
      </c>
      <c r="S548" s="5">
        <v>3</v>
      </c>
      <c r="T548" s="5">
        <v>3</v>
      </c>
      <c r="U548" s="5">
        <v>3</v>
      </c>
      <c r="V548" s="5" t="s">
        <v>82</v>
      </c>
      <c r="W548" s="5" t="s">
        <v>100</v>
      </c>
      <c r="X548" s="5"/>
      <c r="Y548" s="5"/>
      <c r="Z548" s="5"/>
      <c r="AA548" s="5" t="s">
        <v>704</v>
      </c>
      <c r="AB548" s="5">
        <v>3</v>
      </c>
      <c r="AC548" s="5" t="s">
        <v>968</v>
      </c>
      <c r="AD548" s="5" t="s">
        <v>1050</v>
      </c>
      <c r="AE548" s="5" t="s">
        <v>1051</v>
      </c>
      <c r="AF548" s="5">
        <v>4</v>
      </c>
      <c r="AG548" s="5" t="s">
        <v>1069</v>
      </c>
      <c r="AU548" s="7"/>
    </row>
    <row r="549" spans="1:47" ht="88" thickBot="1" x14ac:dyDescent="0.6">
      <c r="A549" s="4">
        <v>45455.543067129627</v>
      </c>
      <c r="B549" s="5" t="s">
        <v>35</v>
      </c>
      <c r="C549" s="5" t="s">
        <v>36</v>
      </c>
      <c r="D549" s="5" t="s">
        <v>255</v>
      </c>
      <c r="E549" s="5" t="s">
        <v>691</v>
      </c>
      <c r="F549" s="5" t="s">
        <v>273</v>
      </c>
      <c r="G549" s="5" t="s">
        <v>692</v>
      </c>
      <c r="H549" s="5">
        <v>4</v>
      </c>
      <c r="I549" s="5">
        <v>4</v>
      </c>
      <c r="J549" s="5">
        <v>4</v>
      </c>
      <c r="K549" s="5">
        <v>4</v>
      </c>
      <c r="L549" s="5">
        <v>4</v>
      </c>
      <c r="M549" s="5">
        <v>3</v>
      </c>
      <c r="N549" s="5">
        <v>2</v>
      </c>
      <c r="O549" s="5">
        <v>2</v>
      </c>
      <c r="P549" s="5">
        <v>4</v>
      </c>
      <c r="Q549" s="5">
        <v>3</v>
      </c>
      <c r="R549" s="5">
        <v>4</v>
      </c>
      <c r="S549" s="5">
        <v>4</v>
      </c>
      <c r="T549" s="5">
        <v>1</v>
      </c>
      <c r="U549" s="5">
        <v>4</v>
      </c>
      <c r="V549" s="5"/>
      <c r="W549" s="5" t="s">
        <v>49</v>
      </c>
      <c r="X549" s="5" t="s">
        <v>50</v>
      </c>
      <c r="Y549" s="5" t="s">
        <v>48</v>
      </c>
      <c r="Z549" s="5"/>
      <c r="AA549" s="5" t="s">
        <v>712</v>
      </c>
      <c r="AB549" s="5">
        <v>3</v>
      </c>
      <c r="AC549" s="5" t="s">
        <v>782</v>
      </c>
      <c r="AD549" s="5" t="s">
        <v>1024</v>
      </c>
      <c r="AE549" s="5" t="s">
        <v>1053</v>
      </c>
      <c r="AF549" s="5">
        <v>4</v>
      </c>
      <c r="AG549" s="5" t="s">
        <v>1064</v>
      </c>
      <c r="AU549" s="7"/>
    </row>
    <row r="550" spans="1:47" ht="38" thickBot="1" x14ac:dyDescent="0.6">
      <c r="A550" s="4">
        <v>45455.583749999998</v>
      </c>
      <c r="B550" s="5" t="s">
        <v>35</v>
      </c>
      <c r="C550" s="5" t="s">
        <v>36</v>
      </c>
      <c r="D550" s="5" t="s">
        <v>693</v>
      </c>
      <c r="E550" s="5" t="s">
        <v>693</v>
      </c>
      <c r="F550" s="5" t="s">
        <v>217</v>
      </c>
      <c r="G550" s="5" t="s">
        <v>273</v>
      </c>
      <c r="H550" s="5">
        <v>3</v>
      </c>
      <c r="I550" s="5">
        <v>3</v>
      </c>
      <c r="J550" s="5">
        <v>3</v>
      </c>
      <c r="K550" s="5">
        <v>1</v>
      </c>
      <c r="L550" s="5">
        <v>5</v>
      </c>
      <c r="M550" s="5">
        <v>5</v>
      </c>
      <c r="N550" s="5">
        <v>4</v>
      </c>
      <c r="O550" s="5">
        <v>5</v>
      </c>
      <c r="P550" s="5">
        <v>1</v>
      </c>
      <c r="Q550" s="5">
        <v>1</v>
      </c>
      <c r="R550" s="5">
        <v>1</v>
      </c>
      <c r="S550" s="5">
        <v>1</v>
      </c>
      <c r="T550" s="5">
        <v>1</v>
      </c>
      <c r="U550" s="5">
        <v>4</v>
      </c>
      <c r="V550" s="5" t="s">
        <v>136</v>
      </c>
      <c r="W550" s="5"/>
      <c r="X550" s="5"/>
      <c r="Y550" s="5"/>
      <c r="Z550" s="5" t="s">
        <v>48</v>
      </c>
      <c r="AA550" s="5" t="s">
        <v>707</v>
      </c>
      <c r="AB550" s="5">
        <v>2</v>
      </c>
      <c r="AC550" s="5" t="s">
        <v>816</v>
      </c>
      <c r="AD550" s="5" t="s">
        <v>1019</v>
      </c>
      <c r="AE550" s="5" t="s">
        <v>1052</v>
      </c>
      <c r="AF550" s="5">
        <v>1</v>
      </c>
      <c r="AG550" s="5" t="s">
        <v>1064</v>
      </c>
      <c r="AU550" s="7"/>
    </row>
    <row r="551" spans="1:47" ht="50.5" thickBot="1" x14ac:dyDescent="0.6">
      <c r="A551" s="4">
        <v>45455.738842592589</v>
      </c>
      <c r="B551" s="5" t="s">
        <v>35</v>
      </c>
      <c r="C551" s="5" t="s">
        <v>36</v>
      </c>
      <c r="D551" s="5" t="s">
        <v>694</v>
      </c>
      <c r="E551" s="5" t="s">
        <v>143</v>
      </c>
      <c r="F551" s="5" t="s">
        <v>58</v>
      </c>
      <c r="G551" s="5" t="s">
        <v>58</v>
      </c>
      <c r="H551" s="5">
        <v>5</v>
      </c>
      <c r="I551" s="5">
        <v>2</v>
      </c>
      <c r="J551" s="5">
        <v>3</v>
      </c>
      <c r="K551" s="5">
        <v>3</v>
      </c>
      <c r="L551" s="5">
        <v>4</v>
      </c>
      <c r="M551" s="5">
        <v>3</v>
      </c>
      <c r="N551" s="5">
        <v>4</v>
      </c>
      <c r="O551" s="5">
        <v>3</v>
      </c>
      <c r="P551" s="5">
        <v>3</v>
      </c>
      <c r="Q551" s="5">
        <v>3</v>
      </c>
      <c r="R551" s="5">
        <v>5</v>
      </c>
      <c r="S551" s="5">
        <v>3</v>
      </c>
      <c r="T551" s="5">
        <v>3</v>
      </c>
      <c r="U551" s="5">
        <v>2</v>
      </c>
      <c r="V551" s="5"/>
      <c r="W551" s="5" t="s">
        <v>63</v>
      </c>
      <c r="X551" s="5" t="s">
        <v>147</v>
      </c>
      <c r="Y551" s="5"/>
      <c r="Z551" s="5"/>
      <c r="AA551" s="5" t="s">
        <v>721</v>
      </c>
      <c r="AB551" s="5">
        <v>2</v>
      </c>
      <c r="AC551" s="5" t="s">
        <v>961</v>
      </c>
      <c r="AD551" s="5" t="s">
        <v>1020</v>
      </c>
      <c r="AE551" s="5" t="s">
        <v>1051</v>
      </c>
      <c r="AF551" s="5">
        <v>3</v>
      </c>
      <c r="AG551" s="5" t="s">
        <v>1068</v>
      </c>
      <c r="AU551" s="7"/>
    </row>
    <row r="552" spans="1:47" ht="63" thickBot="1" x14ac:dyDescent="0.6">
      <c r="A552" s="4">
        <v>45457.401574074072</v>
      </c>
      <c r="B552" s="5" t="s">
        <v>35</v>
      </c>
      <c r="C552" s="5" t="s">
        <v>36</v>
      </c>
      <c r="D552" s="5" t="s">
        <v>680</v>
      </c>
      <c r="E552" s="5" t="s">
        <v>498</v>
      </c>
      <c r="F552" s="5" t="s">
        <v>202</v>
      </c>
      <c r="G552" s="5" t="s">
        <v>58</v>
      </c>
      <c r="H552" s="5">
        <v>4</v>
      </c>
      <c r="I552" s="5">
        <v>3</v>
      </c>
      <c r="J552" s="5">
        <v>4</v>
      </c>
      <c r="K552" s="5">
        <v>4</v>
      </c>
      <c r="L552" s="5">
        <v>5</v>
      </c>
      <c r="M552" s="5">
        <v>5</v>
      </c>
      <c r="N552" s="5">
        <v>5</v>
      </c>
      <c r="O552" s="5">
        <v>4</v>
      </c>
      <c r="P552" s="5">
        <v>3</v>
      </c>
      <c r="Q552" s="5">
        <v>4</v>
      </c>
      <c r="R552" s="5">
        <v>3</v>
      </c>
      <c r="S552" s="5">
        <v>2</v>
      </c>
      <c r="T552" s="5">
        <v>2</v>
      </c>
      <c r="U552" s="5">
        <v>4</v>
      </c>
      <c r="V552" s="5"/>
      <c r="W552" s="5" t="s">
        <v>48</v>
      </c>
      <c r="X552" s="5" t="s">
        <v>81</v>
      </c>
      <c r="Y552" s="5" t="s">
        <v>59</v>
      </c>
      <c r="Z552" s="5"/>
      <c r="AA552" s="5" t="s">
        <v>704</v>
      </c>
      <c r="AB552" s="5">
        <v>2</v>
      </c>
      <c r="AC552" s="5" t="s">
        <v>834</v>
      </c>
      <c r="AD552" s="5" t="s">
        <v>1020</v>
      </c>
      <c r="AE552" s="5" t="s">
        <v>1051</v>
      </c>
      <c r="AF552" s="5">
        <v>4</v>
      </c>
      <c r="AG552" s="5" t="s">
        <v>1068</v>
      </c>
      <c r="AU552" s="7"/>
    </row>
    <row r="553" spans="1:47" ht="38" thickBot="1" x14ac:dyDescent="0.6">
      <c r="A553" s="4">
        <v>45457.685578703706</v>
      </c>
      <c r="B553" s="5" t="s">
        <v>35</v>
      </c>
      <c r="C553" s="5" t="s">
        <v>36</v>
      </c>
      <c r="D553" s="5" t="s">
        <v>695</v>
      </c>
      <c r="E553" s="5" t="s">
        <v>695</v>
      </c>
      <c r="F553" s="5" t="s">
        <v>58</v>
      </c>
      <c r="G553" s="5" t="s">
        <v>58</v>
      </c>
      <c r="H553" s="5">
        <v>4</v>
      </c>
      <c r="I553" s="5">
        <v>4</v>
      </c>
      <c r="J553" s="5">
        <v>3</v>
      </c>
      <c r="K553" s="5">
        <v>4</v>
      </c>
      <c r="L553" s="5">
        <v>4</v>
      </c>
      <c r="M553" s="5">
        <v>4</v>
      </c>
      <c r="N553" s="5">
        <v>4</v>
      </c>
      <c r="O553" s="5">
        <v>4</v>
      </c>
      <c r="P553" s="5">
        <v>4</v>
      </c>
      <c r="Q553" s="5">
        <v>4</v>
      </c>
      <c r="R553" s="5">
        <v>4</v>
      </c>
      <c r="S553" s="5">
        <v>4</v>
      </c>
      <c r="T553" s="5">
        <v>4</v>
      </c>
      <c r="U553" s="5">
        <v>4</v>
      </c>
      <c r="V553" s="5" t="s">
        <v>40</v>
      </c>
      <c r="W553" s="5"/>
      <c r="X553" s="5"/>
      <c r="Y553" s="5"/>
      <c r="Z553" s="5"/>
      <c r="AA553" s="5" t="s">
        <v>704</v>
      </c>
      <c r="AB553" s="5">
        <v>2</v>
      </c>
      <c r="AC553" s="5" t="s">
        <v>834</v>
      </c>
      <c r="AD553" s="5" t="s">
        <v>1022</v>
      </c>
      <c r="AE553" s="5" t="s">
        <v>1051</v>
      </c>
      <c r="AF553" s="5">
        <v>4</v>
      </c>
      <c r="AG553" s="5" t="s">
        <v>1074</v>
      </c>
      <c r="AU553" s="7"/>
    </row>
    <row r="554" spans="1:47" ht="25.5" thickBot="1" x14ac:dyDescent="0.6">
      <c r="A554" s="4">
        <v>45457.712094907409</v>
      </c>
      <c r="B554" s="5" t="s">
        <v>35</v>
      </c>
      <c r="C554" s="5" t="s">
        <v>36</v>
      </c>
      <c r="D554" s="5" t="s">
        <v>200</v>
      </c>
      <c r="E554" s="5" t="s">
        <v>123</v>
      </c>
      <c r="F554" s="5" t="s">
        <v>231</v>
      </c>
      <c r="G554" s="5" t="s">
        <v>58</v>
      </c>
      <c r="H554" s="5">
        <v>5</v>
      </c>
      <c r="I554" s="5">
        <v>5</v>
      </c>
      <c r="J554" s="5">
        <v>5</v>
      </c>
      <c r="K554" s="5">
        <v>4</v>
      </c>
      <c r="L554" s="5">
        <v>5</v>
      </c>
      <c r="M554" s="5">
        <v>5</v>
      </c>
      <c r="N554" s="5">
        <v>5</v>
      </c>
      <c r="O554" s="5">
        <v>5</v>
      </c>
      <c r="P554" s="5">
        <v>4</v>
      </c>
      <c r="Q554" s="5">
        <v>5</v>
      </c>
      <c r="R554" s="5">
        <v>5</v>
      </c>
      <c r="S554" s="5">
        <v>5</v>
      </c>
      <c r="T554" s="5">
        <v>5</v>
      </c>
      <c r="U554" s="5">
        <v>5</v>
      </c>
      <c r="V554" s="5" t="s">
        <v>81</v>
      </c>
      <c r="W554" s="5" t="s">
        <v>95</v>
      </c>
      <c r="X554" s="5" t="s">
        <v>63</v>
      </c>
      <c r="Y554" s="5"/>
      <c r="Z554" s="5"/>
      <c r="AA554" s="5" t="s">
        <v>704</v>
      </c>
      <c r="AB554" s="5">
        <v>4</v>
      </c>
      <c r="AC554" s="5" t="s">
        <v>838</v>
      </c>
      <c r="AD554" s="5" t="s">
        <v>1020</v>
      </c>
      <c r="AE554" s="5" t="s">
        <v>1051</v>
      </c>
      <c r="AF554" s="5">
        <v>4</v>
      </c>
      <c r="AG554" s="5" t="s">
        <v>1078</v>
      </c>
      <c r="AU554" s="7"/>
    </row>
    <row r="555" spans="1:47" ht="50.5" thickBot="1" x14ac:dyDescent="0.6">
      <c r="A555" s="4">
        <v>45458.808472222219</v>
      </c>
      <c r="B555" s="5" t="s">
        <v>35</v>
      </c>
      <c r="C555" s="5" t="s">
        <v>36</v>
      </c>
      <c r="D555" s="5" t="s">
        <v>696</v>
      </c>
      <c r="E555" s="5" t="s">
        <v>228</v>
      </c>
      <c r="F555" s="5" t="s">
        <v>46</v>
      </c>
      <c r="G555" s="5" t="s">
        <v>58</v>
      </c>
      <c r="H555" s="5">
        <v>5</v>
      </c>
      <c r="I555" s="5">
        <v>1</v>
      </c>
      <c r="J555" s="5">
        <v>5</v>
      </c>
      <c r="K555" s="5">
        <v>1</v>
      </c>
      <c r="L555" s="5">
        <v>1</v>
      </c>
      <c r="M555" s="5">
        <v>5</v>
      </c>
      <c r="N555" s="5">
        <v>5</v>
      </c>
      <c r="O555" s="5">
        <v>5</v>
      </c>
      <c r="P555" s="5">
        <v>1</v>
      </c>
      <c r="Q555" s="5">
        <v>5</v>
      </c>
      <c r="R555" s="5">
        <v>1</v>
      </c>
      <c r="S555" s="5">
        <v>5</v>
      </c>
      <c r="T555" s="5">
        <v>5</v>
      </c>
      <c r="U555" s="5">
        <v>1</v>
      </c>
      <c r="V555" s="5" t="s">
        <v>50</v>
      </c>
      <c r="W555" s="5"/>
      <c r="X555" s="5"/>
      <c r="Y555" s="5"/>
      <c r="Z555" s="5"/>
      <c r="AA555" s="5" t="s">
        <v>711</v>
      </c>
      <c r="AB555" s="5">
        <v>1</v>
      </c>
      <c r="AC555" s="5" t="s">
        <v>969</v>
      </c>
      <c r="AD555" s="5" t="s">
        <v>1022</v>
      </c>
      <c r="AE555" s="5" t="s">
        <v>1051</v>
      </c>
      <c r="AF555" s="5">
        <v>1</v>
      </c>
      <c r="AG555" s="5" t="s">
        <v>1074</v>
      </c>
      <c r="AU555" s="7"/>
    </row>
    <row r="556" spans="1:47" ht="25.5" thickBot="1" x14ac:dyDescent="0.6">
      <c r="A556" s="4">
        <v>45411.497604166667</v>
      </c>
      <c r="B556" s="5" t="s">
        <v>1105</v>
      </c>
      <c r="AH556" s="5" t="s">
        <v>1106</v>
      </c>
      <c r="AI556" s="5" t="s">
        <v>1023</v>
      </c>
      <c r="AJ556" s="5" t="s">
        <v>1051</v>
      </c>
      <c r="AK556" s="5">
        <v>4</v>
      </c>
      <c r="AL556" s="5" t="s">
        <v>1079</v>
      </c>
      <c r="AM556" s="5" t="s">
        <v>1118</v>
      </c>
      <c r="AN556" s="5" t="s">
        <v>1122</v>
      </c>
      <c r="AO556" s="5" t="s">
        <v>1371</v>
      </c>
      <c r="AP556" s="5" t="s">
        <v>1406</v>
      </c>
      <c r="AQ556" s="5" t="s">
        <v>1408</v>
      </c>
      <c r="AR556" s="5">
        <v>2</v>
      </c>
      <c r="AS556" s="5" t="s">
        <v>1413</v>
      </c>
      <c r="AT556" s="5" t="s">
        <v>1642</v>
      </c>
      <c r="AU556" s="6">
        <v>500</v>
      </c>
    </row>
    <row r="557" spans="1:47" ht="25.5" thickBot="1" x14ac:dyDescent="0.6">
      <c r="A557" s="4">
        <v>45411.54859953704</v>
      </c>
      <c r="B557" s="5" t="s">
        <v>1105</v>
      </c>
      <c r="AH557" s="5" t="s">
        <v>1106</v>
      </c>
      <c r="AI557" s="5" t="s">
        <v>1040</v>
      </c>
      <c r="AJ557" s="5" t="s">
        <v>1051</v>
      </c>
      <c r="AK557" s="5">
        <v>3</v>
      </c>
      <c r="AL557" s="5" t="s">
        <v>1079</v>
      </c>
      <c r="AM557" s="5" t="s">
        <v>1119</v>
      </c>
      <c r="AN557" s="5" t="s">
        <v>1123</v>
      </c>
      <c r="AO557" s="5" t="s">
        <v>159</v>
      </c>
      <c r="AP557" s="5" t="s">
        <v>1406</v>
      </c>
      <c r="AQ557" s="5" t="s">
        <v>1409</v>
      </c>
      <c r="AR557" s="5">
        <v>2</v>
      </c>
      <c r="AS557" s="5" t="s">
        <v>1414</v>
      </c>
      <c r="AT557" s="5" t="s">
        <v>1643</v>
      </c>
      <c r="AU557" s="6">
        <v>1500</v>
      </c>
    </row>
    <row r="558" spans="1:47" ht="50.5" thickBot="1" x14ac:dyDescent="0.6">
      <c r="A558" s="4">
        <v>45411.767951388887</v>
      </c>
      <c r="B558" s="5" t="s">
        <v>1105</v>
      </c>
      <c r="AH558" s="5" t="s">
        <v>1106</v>
      </c>
      <c r="AI558" s="5" t="s">
        <v>1020</v>
      </c>
      <c r="AJ558" s="5" t="s">
        <v>1051</v>
      </c>
      <c r="AK558" s="5">
        <v>5</v>
      </c>
      <c r="AL558" s="5" t="s">
        <v>1101</v>
      </c>
      <c r="AM558" s="5" t="s">
        <v>1119</v>
      </c>
      <c r="AN558" s="5" t="s">
        <v>1124</v>
      </c>
      <c r="AO558" s="5" t="s">
        <v>347</v>
      </c>
      <c r="AP558" s="5" t="s">
        <v>1407</v>
      </c>
      <c r="AQ558" s="5" t="s">
        <v>1409</v>
      </c>
      <c r="AR558" s="5">
        <v>4</v>
      </c>
      <c r="AS558" s="5" t="s">
        <v>1415</v>
      </c>
      <c r="AT558" s="5" t="s">
        <v>1642</v>
      </c>
      <c r="AU558" s="6">
        <v>500</v>
      </c>
    </row>
    <row r="559" spans="1:47" ht="38" thickBot="1" x14ac:dyDescent="0.6">
      <c r="A559" s="4">
        <v>45412.402268518519</v>
      </c>
      <c r="B559" s="5" t="s">
        <v>1105</v>
      </c>
      <c r="AH559" s="5" t="s">
        <v>1106</v>
      </c>
      <c r="AI559" s="5" t="s">
        <v>1025</v>
      </c>
      <c r="AJ559" s="5" t="s">
        <v>1051</v>
      </c>
      <c r="AK559" s="5">
        <v>4</v>
      </c>
      <c r="AL559" s="5" t="s">
        <v>1079</v>
      </c>
      <c r="AM559" s="5" t="s">
        <v>1119</v>
      </c>
      <c r="AN559" s="5" t="s">
        <v>1125</v>
      </c>
      <c r="AO559" s="5" t="s">
        <v>352</v>
      </c>
      <c r="AP559" s="5" t="s">
        <v>1407</v>
      </c>
      <c r="AQ559" s="5" t="s">
        <v>1409</v>
      </c>
      <c r="AR559" s="5">
        <v>3</v>
      </c>
      <c r="AS559" s="5" t="s">
        <v>1416</v>
      </c>
      <c r="AT559" s="5" t="s">
        <v>1642</v>
      </c>
      <c r="AU559" s="6">
        <v>500</v>
      </c>
    </row>
    <row r="560" spans="1:47" ht="25.5" thickBot="1" x14ac:dyDescent="0.6">
      <c r="A560" s="4">
        <v>45412.44153935185</v>
      </c>
      <c r="B560" s="5" t="s">
        <v>1105</v>
      </c>
      <c r="AH560" s="5" t="s">
        <v>1106</v>
      </c>
      <c r="AI560" s="5" t="s">
        <v>1021</v>
      </c>
      <c r="AJ560" s="5" t="s">
        <v>1051</v>
      </c>
      <c r="AK560" s="5">
        <v>5</v>
      </c>
      <c r="AL560" s="5" t="s">
        <v>1079</v>
      </c>
      <c r="AM560" s="5" t="s">
        <v>1118</v>
      </c>
      <c r="AN560" s="5" t="s">
        <v>1126</v>
      </c>
      <c r="AO560" s="5" t="s">
        <v>364</v>
      </c>
      <c r="AP560" s="5" t="s">
        <v>1406</v>
      </c>
      <c r="AQ560" s="5" t="s">
        <v>1409</v>
      </c>
      <c r="AR560" s="5">
        <v>5</v>
      </c>
      <c r="AS560" s="5" t="s">
        <v>1417</v>
      </c>
      <c r="AT560" s="5" t="s">
        <v>1642</v>
      </c>
      <c r="AU560" s="6">
        <v>1000</v>
      </c>
    </row>
    <row r="561" spans="1:47" ht="63" thickBot="1" x14ac:dyDescent="0.6">
      <c r="A561" s="4">
        <v>45412.570902777778</v>
      </c>
      <c r="B561" s="5" t="s">
        <v>1105</v>
      </c>
      <c r="AH561" s="5" t="s">
        <v>1106</v>
      </c>
      <c r="AI561" s="5" t="s">
        <v>1023</v>
      </c>
      <c r="AJ561" s="5" t="s">
        <v>1116</v>
      </c>
      <c r="AK561" s="5">
        <v>4</v>
      </c>
      <c r="AL561" s="5" t="s">
        <v>1079</v>
      </c>
      <c r="AM561" s="5" t="s">
        <v>1119</v>
      </c>
      <c r="AN561" s="5" t="s">
        <v>1127</v>
      </c>
      <c r="AO561" s="5" t="s">
        <v>66</v>
      </c>
      <c r="AP561" s="5" t="s">
        <v>1407</v>
      </c>
      <c r="AQ561" s="5" t="s">
        <v>1409</v>
      </c>
      <c r="AR561" s="5">
        <v>4</v>
      </c>
      <c r="AS561" s="5" t="s">
        <v>1418</v>
      </c>
      <c r="AT561" s="5" t="s">
        <v>1642</v>
      </c>
      <c r="AU561" s="6">
        <v>5000</v>
      </c>
    </row>
    <row r="562" spans="1:47" ht="25.5" thickBot="1" x14ac:dyDescent="0.6">
      <c r="A562" s="4">
        <v>45413.414050925923</v>
      </c>
      <c r="B562" s="5" t="s">
        <v>1105</v>
      </c>
      <c r="AH562" s="5" t="s">
        <v>1106</v>
      </c>
      <c r="AI562" s="5" t="s">
        <v>1025</v>
      </c>
      <c r="AJ562" s="5" t="s">
        <v>1051</v>
      </c>
      <c r="AK562" s="5">
        <v>4</v>
      </c>
      <c r="AL562" s="5" t="s">
        <v>1066</v>
      </c>
      <c r="AM562" s="5" t="s">
        <v>1118</v>
      </c>
      <c r="AN562" s="5" t="s">
        <v>1128</v>
      </c>
      <c r="AO562" s="5" t="s">
        <v>1372</v>
      </c>
      <c r="AP562" s="5" t="s">
        <v>1406</v>
      </c>
      <c r="AQ562" s="5" t="s">
        <v>1409</v>
      </c>
      <c r="AR562" s="5">
        <v>2</v>
      </c>
      <c r="AS562" s="5" t="s">
        <v>1419</v>
      </c>
      <c r="AT562" s="5" t="s">
        <v>1643</v>
      </c>
      <c r="AU562" s="6">
        <v>300</v>
      </c>
    </row>
    <row r="563" spans="1:47" ht="50.5" thickBot="1" x14ac:dyDescent="0.6">
      <c r="A563" s="4">
        <v>45415.41233796296</v>
      </c>
      <c r="B563" s="5" t="s">
        <v>1105</v>
      </c>
      <c r="AH563" s="5" t="s">
        <v>1106</v>
      </c>
      <c r="AI563" s="5" t="s">
        <v>1022</v>
      </c>
      <c r="AJ563" s="5" t="s">
        <v>1051</v>
      </c>
      <c r="AK563" s="5">
        <v>4</v>
      </c>
      <c r="AL563" s="5" t="s">
        <v>1071</v>
      </c>
      <c r="AM563" s="5" t="s">
        <v>1119</v>
      </c>
      <c r="AN563" s="5" t="s">
        <v>1129</v>
      </c>
      <c r="AO563" s="5" t="s">
        <v>1373</v>
      </c>
      <c r="AP563" s="5" t="s">
        <v>1406</v>
      </c>
      <c r="AQ563" s="5" t="s">
        <v>1225</v>
      </c>
      <c r="AR563" s="5">
        <v>3</v>
      </c>
      <c r="AS563" s="5" t="s">
        <v>1420</v>
      </c>
      <c r="AT563" s="5" t="s">
        <v>1642</v>
      </c>
      <c r="AU563" s="6">
        <v>500</v>
      </c>
    </row>
    <row r="564" spans="1:47" ht="63" thickBot="1" x14ac:dyDescent="0.6">
      <c r="A564" s="4">
        <v>45415.591782407406</v>
      </c>
      <c r="B564" s="5" t="s">
        <v>1105</v>
      </c>
      <c r="AH564" s="5" t="s">
        <v>1106</v>
      </c>
      <c r="AI564" s="5" t="s">
        <v>1025</v>
      </c>
      <c r="AJ564" s="5" t="s">
        <v>1055</v>
      </c>
      <c r="AK564" s="5">
        <v>4</v>
      </c>
      <c r="AL564" s="5" t="s">
        <v>1066</v>
      </c>
      <c r="AM564" s="5" t="s">
        <v>1119</v>
      </c>
      <c r="AN564" s="5" t="s">
        <v>1130</v>
      </c>
      <c r="AO564" s="5" t="s">
        <v>426</v>
      </c>
      <c r="AP564" s="5" t="s">
        <v>1406</v>
      </c>
      <c r="AQ564" s="5" t="s">
        <v>1409</v>
      </c>
      <c r="AR564" s="5">
        <v>3</v>
      </c>
      <c r="AS564" s="5" t="s">
        <v>1421</v>
      </c>
      <c r="AT564" s="5" t="s">
        <v>1642</v>
      </c>
      <c r="AU564" s="6">
        <v>600</v>
      </c>
    </row>
    <row r="565" spans="1:47" ht="63" thickBot="1" x14ac:dyDescent="0.6">
      <c r="A565" s="4">
        <v>45415.771817129629</v>
      </c>
      <c r="B565" s="5" t="s">
        <v>1105</v>
      </c>
      <c r="AH565" s="5" t="s">
        <v>1106</v>
      </c>
      <c r="AI565" s="5" t="s">
        <v>1020</v>
      </c>
      <c r="AJ565" s="5" t="s">
        <v>1051</v>
      </c>
      <c r="AK565" s="5">
        <v>4</v>
      </c>
      <c r="AL565" s="5" t="s">
        <v>1080</v>
      </c>
      <c r="AM565" s="5" t="s">
        <v>1119</v>
      </c>
      <c r="AN565" s="5" t="s">
        <v>1131</v>
      </c>
      <c r="AO565" s="5" t="s">
        <v>364</v>
      </c>
      <c r="AP565" s="5" t="s">
        <v>1407</v>
      </c>
      <c r="AQ565" s="5" t="s">
        <v>1409</v>
      </c>
      <c r="AR565" s="5">
        <v>4</v>
      </c>
      <c r="AS565" s="5" t="s">
        <v>1422</v>
      </c>
      <c r="AT565" s="5" t="s">
        <v>1642</v>
      </c>
      <c r="AU565" s="6">
        <v>1000</v>
      </c>
    </row>
    <row r="566" spans="1:47" ht="38" thickBot="1" x14ac:dyDescent="0.6">
      <c r="A566" s="4">
        <v>45416.742083333331</v>
      </c>
      <c r="B566" s="5" t="s">
        <v>1105</v>
      </c>
      <c r="AH566" s="5" t="s">
        <v>1106</v>
      </c>
      <c r="AI566" s="5" t="s">
        <v>1020</v>
      </c>
      <c r="AJ566" s="5" t="s">
        <v>1060</v>
      </c>
      <c r="AK566" s="5">
        <v>5</v>
      </c>
      <c r="AL566" s="5" t="s">
        <v>1066</v>
      </c>
      <c r="AM566" s="5" t="s">
        <v>1119</v>
      </c>
      <c r="AN566" s="5" t="s">
        <v>1132</v>
      </c>
      <c r="AO566" s="5" t="s">
        <v>378</v>
      </c>
      <c r="AP566" s="5" t="s">
        <v>1407</v>
      </c>
      <c r="AQ566" s="5" t="s">
        <v>1225</v>
      </c>
      <c r="AR566" s="5">
        <v>5</v>
      </c>
      <c r="AS566" s="5" t="s">
        <v>1423</v>
      </c>
      <c r="AT566" s="5" t="s">
        <v>1642</v>
      </c>
      <c r="AU566" s="6">
        <v>10000</v>
      </c>
    </row>
    <row r="567" spans="1:47" ht="63" thickBot="1" x14ac:dyDescent="0.6">
      <c r="A567" s="4">
        <v>45420.414178240739</v>
      </c>
      <c r="B567" s="5" t="s">
        <v>1105</v>
      </c>
      <c r="AH567" s="5" t="s">
        <v>1106</v>
      </c>
      <c r="AI567" s="5" t="s">
        <v>1023</v>
      </c>
      <c r="AJ567" s="5" t="s">
        <v>1055</v>
      </c>
      <c r="AK567" s="5">
        <v>4</v>
      </c>
      <c r="AL567" s="5" t="s">
        <v>1066</v>
      </c>
      <c r="AM567" s="5" t="s">
        <v>1119</v>
      </c>
      <c r="AN567" s="5" t="s">
        <v>1133</v>
      </c>
      <c r="AO567" s="5" t="s">
        <v>66</v>
      </c>
      <c r="AP567" s="5" t="s">
        <v>1407</v>
      </c>
      <c r="AQ567" s="5" t="s">
        <v>1408</v>
      </c>
      <c r="AR567" s="5">
        <v>4</v>
      </c>
      <c r="AS567" s="5" t="s">
        <v>1424</v>
      </c>
      <c r="AT567" s="5" t="s">
        <v>1642</v>
      </c>
      <c r="AU567" s="8">
        <v>100</v>
      </c>
    </row>
    <row r="568" spans="1:47" ht="38" thickBot="1" x14ac:dyDescent="0.6">
      <c r="A568" s="4">
        <v>45425.803043981483</v>
      </c>
      <c r="B568" s="5" t="s">
        <v>1105</v>
      </c>
      <c r="AH568" s="5" t="s">
        <v>1106</v>
      </c>
      <c r="AI568" s="5" t="s">
        <v>1024</v>
      </c>
      <c r="AJ568" s="5" t="s">
        <v>1051</v>
      </c>
      <c r="AK568" s="5">
        <v>4</v>
      </c>
      <c r="AL568" s="5" t="s">
        <v>1079</v>
      </c>
      <c r="AM568" s="5" t="s">
        <v>1119</v>
      </c>
      <c r="AN568" s="5" t="s">
        <v>1134</v>
      </c>
      <c r="AO568" s="5" t="s">
        <v>1374</v>
      </c>
      <c r="AP568" s="5" t="s">
        <v>1407</v>
      </c>
      <c r="AQ568" s="5" t="s">
        <v>1409</v>
      </c>
      <c r="AR568" s="5">
        <v>4</v>
      </c>
      <c r="AS568" s="5" t="s">
        <v>1284</v>
      </c>
      <c r="AT568" s="5" t="s">
        <v>1643</v>
      </c>
      <c r="AU568" s="6">
        <v>1000</v>
      </c>
    </row>
    <row r="569" spans="1:47" ht="50.5" thickBot="1" x14ac:dyDescent="0.6">
      <c r="A569" s="4">
        <v>45425.850254629629</v>
      </c>
      <c r="B569" s="5" t="s">
        <v>1105</v>
      </c>
      <c r="AH569" s="5" t="s">
        <v>1106</v>
      </c>
      <c r="AI569" s="5" t="s">
        <v>1022</v>
      </c>
      <c r="AJ569" s="5" t="s">
        <v>1051</v>
      </c>
      <c r="AK569" s="5">
        <v>5</v>
      </c>
      <c r="AL569" s="5" t="s">
        <v>1071</v>
      </c>
      <c r="AM569" s="5" t="s">
        <v>1119</v>
      </c>
      <c r="AN569" s="5" t="s">
        <v>1135</v>
      </c>
      <c r="AO569" s="5" t="s">
        <v>1375</v>
      </c>
      <c r="AP569" s="5" t="s">
        <v>1406</v>
      </c>
      <c r="AQ569" s="5" t="s">
        <v>1409</v>
      </c>
      <c r="AR569" s="5">
        <v>5</v>
      </c>
      <c r="AS569" s="5" t="s">
        <v>1425</v>
      </c>
      <c r="AT569" s="5" t="s">
        <v>1642</v>
      </c>
      <c r="AU569" s="6">
        <v>700</v>
      </c>
    </row>
    <row r="570" spans="1:47" ht="25.5" thickBot="1" x14ac:dyDescent="0.6">
      <c r="A570" s="4">
        <v>45425.981157407405</v>
      </c>
      <c r="B570" s="5" t="s">
        <v>1105</v>
      </c>
      <c r="AH570" s="5" t="s">
        <v>1106</v>
      </c>
      <c r="AI570" s="5" t="s">
        <v>1020</v>
      </c>
      <c r="AJ570" s="5" t="s">
        <v>1051</v>
      </c>
      <c r="AK570" s="5">
        <v>4</v>
      </c>
      <c r="AL570" s="5" t="s">
        <v>1068</v>
      </c>
      <c r="AM570" s="5" t="s">
        <v>1119</v>
      </c>
      <c r="AN570" s="5" t="s">
        <v>1136</v>
      </c>
      <c r="AO570" s="5" t="s">
        <v>58</v>
      </c>
      <c r="AP570" s="5" t="s">
        <v>1406</v>
      </c>
      <c r="AQ570" s="5" t="s">
        <v>1408</v>
      </c>
      <c r="AR570" s="5">
        <v>3</v>
      </c>
      <c r="AS570" s="5" t="s">
        <v>1426</v>
      </c>
      <c r="AT570" s="5" t="s">
        <v>1643</v>
      </c>
      <c r="AU570" s="6">
        <v>800</v>
      </c>
    </row>
    <row r="571" spans="1:47" ht="38" thickBot="1" x14ac:dyDescent="0.6">
      <c r="A571" s="4">
        <v>45426.357002314813</v>
      </c>
      <c r="B571" s="5" t="s">
        <v>1105</v>
      </c>
      <c r="AH571" s="5" t="s">
        <v>1106</v>
      </c>
      <c r="AI571" s="5" t="s">
        <v>1022</v>
      </c>
      <c r="AJ571" s="5" t="s">
        <v>1051</v>
      </c>
      <c r="AK571" s="5">
        <v>4</v>
      </c>
      <c r="AL571" s="5" t="s">
        <v>1078</v>
      </c>
      <c r="AM571" s="5" t="s">
        <v>1119</v>
      </c>
      <c r="AN571" s="5" t="s">
        <v>1137</v>
      </c>
      <c r="AO571" s="5" t="s">
        <v>378</v>
      </c>
      <c r="AP571" s="5" t="s">
        <v>1406</v>
      </c>
      <c r="AQ571" s="5" t="s">
        <v>1408</v>
      </c>
      <c r="AR571" s="5">
        <v>4</v>
      </c>
      <c r="AS571" s="5" t="s">
        <v>1427</v>
      </c>
      <c r="AT571" s="5" t="s">
        <v>1642</v>
      </c>
      <c r="AU571" s="6">
        <v>500</v>
      </c>
    </row>
    <row r="572" spans="1:47" ht="38" thickBot="1" x14ac:dyDescent="0.6">
      <c r="A572" s="4">
        <v>45426.357210648152</v>
      </c>
      <c r="B572" s="5" t="s">
        <v>1105</v>
      </c>
      <c r="AH572" s="5" t="s">
        <v>1106</v>
      </c>
      <c r="AI572" s="5" t="s">
        <v>1024</v>
      </c>
      <c r="AJ572" s="5" t="s">
        <v>1060</v>
      </c>
      <c r="AK572" s="5">
        <v>3</v>
      </c>
      <c r="AL572" s="5" t="s">
        <v>1079</v>
      </c>
      <c r="AM572" s="5" t="s">
        <v>1119</v>
      </c>
      <c r="AN572" s="5" t="s">
        <v>1138</v>
      </c>
      <c r="AO572" s="5" t="s">
        <v>126</v>
      </c>
      <c r="AP572" s="5" t="s">
        <v>1406</v>
      </c>
      <c r="AQ572" s="5" t="s">
        <v>1225</v>
      </c>
      <c r="AR572" s="5">
        <v>3</v>
      </c>
      <c r="AS572" s="5" t="s">
        <v>1140</v>
      </c>
      <c r="AT572" s="5" t="s">
        <v>1643</v>
      </c>
      <c r="AU572" s="6">
        <v>0</v>
      </c>
    </row>
    <row r="573" spans="1:47" ht="18.5" thickBot="1" x14ac:dyDescent="0.6">
      <c r="A573" s="4">
        <v>45426.369027777779</v>
      </c>
      <c r="B573" s="5" t="s">
        <v>1105</v>
      </c>
      <c r="AH573" s="5" t="s">
        <v>1106</v>
      </c>
      <c r="AI573" s="5" t="s">
        <v>1024</v>
      </c>
      <c r="AJ573" s="5" t="s">
        <v>1057</v>
      </c>
      <c r="AK573" s="5">
        <v>3</v>
      </c>
      <c r="AL573" s="5" t="s">
        <v>1066</v>
      </c>
      <c r="AM573" s="5" t="s">
        <v>1118</v>
      </c>
      <c r="AN573" s="5" t="s">
        <v>1139</v>
      </c>
      <c r="AO573" s="5" t="s">
        <v>273</v>
      </c>
      <c r="AP573" s="5" t="s">
        <v>1406</v>
      </c>
      <c r="AQ573" s="5" t="s">
        <v>1225</v>
      </c>
      <c r="AR573" s="5">
        <v>3</v>
      </c>
      <c r="AS573" s="5" t="s">
        <v>1016</v>
      </c>
      <c r="AT573" s="5" t="s">
        <v>1643</v>
      </c>
      <c r="AU573" s="6">
        <v>0</v>
      </c>
    </row>
    <row r="574" spans="1:47" ht="50.5" thickBot="1" x14ac:dyDescent="0.6">
      <c r="A574" s="4">
        <v>45426.371805555558</v>
      </c>
      <c r="B574" s="5" t="s">
        <v>1105</v>
      </c>
      <c r="AH574" s="5" t="s">
        <v>1106</v>
      </c>
      <c r="AI574" s="5" t="s">
        <v>1024</v>
      </c>
      <c r="AJ574" s="5" t="s">
        <v>1055</v>
      </c>
      <c r="AK574" s="5">
        <v>1</v>
      </c>
      <c r="AL574" s="5" t="s">
        <v>1066</v>
      </c>
      <c r="AM574" s="5" t="s">
        <v>1120</v>
      </c>
      <c r="AN574" s="5" t="s">
        <v>1140</v>
      </c>
      <c r="AO574" s="5" t="s">
        <v>349</v>
      </c>
      <c r="AP574" s="5" t="s">
        <v>1406</v>
      </c>
      <c r="AQ574" s="5" t="s">
        <v>1409</v>
      </c>
      <c r="AR574" s="5">
        <v>1</v>
      </c>
      <c r="AS574" s="5" t="s">
        <v>1140</v>
      </c>
      <c r="AT574" s="5" t="s">
        <v>1643</v>
      </c>
      <c r="AU574" s="6">
        <v>0</v>
      </c>
    </row>
    <row r="575" spans="1:47" ht="38" thickBot="1" x14ac:dyDescent="0.6">
      <c r="A575" s="4">
        <v>45426.375972222224</v>
      </c>
      <c r="B575" s="5" t="s">
        <v>1105</v>
      </c>
      <c r="AH575" s="5" t="s">
        <v>1106</v>
      </c>
      <c r="AI575" s="5" t="s">
        <v>1024</v>
      </c>
      <c r="AJ575" s="5" t="s">
        <v>1051</v>
      </c>
      <c r="AK575" s="5">
        <v>4</v>
      </c>
      <c r="AL575" s="5" t="s">
        <v>1071</v>
      </c>
      <c r="AM575" s="5" t="s">
        <v>1119</v>
      </c>
      <c r="AN575" s="5" t="s">
        <v>1141</v>
      </c>
      <c r="AO575" s="5" t="s">
        <v>1376</v>
      </c>
      <c r="AP575" s="5" t="s">
        <v>1407</v>
      </c>
      <c r="AQ575" s="5" t="s">
        <v>1225</v>
      </c>
      <c r="AR575" s="5">
        <v>4</v>
      </c>
      <c r="AS575" s="5" t="s">
        <v>1428</v>
      </c>
      <c r="AT575" s="5" t="s">
        <v>1642</v>
      </c>
      <c r="AU575" s="6">
        <v>3000</v>
      </c>
    </row>
    <row r="576" spans="1:47" ht="18.5" thickBot="1" x14ac:dyDescent="0.6">
      <c r="A576" s="4">
        <v>45426.407337962963</v>
      </c>
      <c r="B576" s="5" t="s">
        <v>1105</v>
      </c>
      <c r="AH576" s="5" t="s">
        <v>1106</v>
      </c>
      <c r="AI576" s="5" t="s">
        <v>1024</v>
      </c>
      <c r="AJ576" s="5" t="s">
        <v>1051</v>
      </c>
      <c r="AK576" s="5">
        <v>4</v>
      </c>
      <c r="AL576" s="5" t="s">
        <v>1071</v>
      </c>
      <c r="AM576" s="5" t="s">
        <v>1118</v>
      </c>
      <c r="AN576" s="5" t="s">
        <v>1142</v>
      </c>
      <c r="AO576" s="5" t="s">
        <v>70</v>
      </c>
      <c r="AP576" s="5" t="s">
        <v>1407</v>
      </c>
      <c r="AQ576" s="5" t="s">
        <v>1409</v>
      </c>
      <c r="AR576" s="5">
        <v>3</v>
      </c>
      <c r="AS576" s="5" t="s">
        <v>1429</v>
      </c>
      <c r="AT576" s="5" t="s">
        <v>1642</v>
      </c>
      <c r="AU576" s="6">
        <v>6000</v>
      </c>
    </row>
    <row r="577" spans="1:47" ht="25.5" thickBot="1" x14ac:dyDescent="0.6">
      <c r="A577" s="4">
        <v>45426.409201388888</v>
      </c>
      <c r="B577" s="5" t="s">
        <v>1105</v>
      </c>
      <c r="AH577" s="5" t="s">
        <v>1106</v>
      </c>
      <c r="AI577" s="5" t="s">
        <v>1024</v>
      </c>
      <c r="AJ577" s="5" t="s">
        <v>1057</v>
      </c>
      <c r="AK577" s="5">
        <v>4</v>
      </c>
      <c r="AL577" s="5" t="s">
        <v>1066</v>
      </c>
      <c r="AM577" s="5" t="s">
        <v>1118</v>
      </c>
      <c r="AN577" s="5" t="s">
        <v>1140</v>
      </c>
      <c r="AO577" s="5" t="s">
        <v>272</v>
      </c>
      <c r="AP577" s="5" t="s">
        <v>1406</v>
      </c>
      <c r="AQ577" s="5" t="s">
        <v>1409</v>
      </c>
      <c r="AR577" s="5">
        <v>3</v>
      </c>
      <c r="AS577" s="5" t="s">
        <v>1430</v>
      </c>
      <c r="AT577" s="5" t="s">
        <v>1643</v>
      </c>
      <c r="AU577" s="14" t="s">
        <v>1873</v>
      </c>
    </row>
    <row r="578" spans="1:47" ht="38" thickBot="1" x14ac:dyDescent="0.6">
      <c r="A578" s="4">
        <v>45426.525219907409</v>
      </c>
      <c r="B578" s="5" t="s">
        <v>1105</v>
      </c>
      <c r="AH578" s="5" t="s">
        <v>1106</v>
      </c>
      <c r="AI578" s="5" t="s">
        <v>1024</v>
      </c>
      <c r="AJ578" s="5" t="s">
        <v>1057</v>
      </c>
      <c r="AK578" s="5">
        <v>4</v>
      </c>
      <c r="AL578" s="5" t="s">
        <v>1066</v>
      </c>
      <c r="AM578" s="5" t="s">
        <v>1118</v>
      </c>
      <c r="AN578" s="5" t="s">
        <v>1143</v>
      </c>
      <c r="AO578" s="5" t="s">
        <v>352</v>
      </c>
      <c r="AP578" s="5" t="s">
        <v>1406</v>
      </c>
      <c r="AQ578" s="5" t="s">
        <v>1409</v>
      </c>
      <c r="AR578" s="5">
        <v>3</v>
      </c>
      <c r="AS578" s="5" t="s">
        <v>1431</v>
      </c>
      <c r="AT578" s="5" t="s">
        <v>1643</v>
      </c>
      <c r="AU578" s="6">
        <v>300</v>
      </c>
    </row>
    <row r="579" spans="1:47" ht="63" thickBot="1" x14ac:dyDescent="0.6">
      <c r="A579" s="4">
        <v>45426.526307870372</v>
      </c>
      <c r="B579" s="5" t="s">
        <v>1105</v>
      </c>
      <c r="AH579" s="5" t="s">
        <v>1106</v>
      </c>
      <c r="AI579" s="5" t="s">
        <v>1024</v>
      </c>
      <c r="AJ579" s="5" t="s">
        <v>1051</v>
      </c>
      <c r="AK579" s="5">
        <v>2</v>
      </c>
      <c r="AL579" s="5" t="s">
        <v>1079</v>
      </c>
      <c r="AM579" s="5" t="s">
        <v>1119</v>
      </c>
      <c r="AN579" s="5" t="s">
        <v>1144</v>
      </c>
      <c r="AO579" s="5" t="s">
        <v>426</v>
      </c>
      <c r="AP579" s="5" t="s">
        <v>1407</v>
      </c>
      <c r="AQ579" s="5" t="s">
        <v>1408</v>
      </c>
      <c r="AR579" s="5">
        <v>3</v>
      </c>
      <c r="AS579" s="5" t="s">
        <v>1432</v>
      </c>
      <c r="AT579" s="5" t="s">
        <v>1643</v>
      </c>
      <c r="AU579" s="6">
        <v>300</v>
      </c>
    </row>
    <row r="580" spans="1:47" ht="25.5" thickBot="1" x14ac:dyDescent="0.6">
      <c r="A580" s="4">
        <v>45426.528217592589</v>
      </c>
      <c r="B580" s="5" t="s">
        <v>1105</v>
      </c>
      <c r="AH580" s="5" t="s">
        <v>1106</v>
      </c>
      <c r="AI580" s="5" t="s">
        <v>1024</v>
      </c>
      <c r="AJ580" s="5" t="s">
        <v>1051</v>
      </c>
      <c r="AK580" s="5">
        <v>4</v>
      </c>
      <c r="AL580" s="5" t="s">
        <v>1079</v>
      </c>
      <c r="AM580" s="5" t="s">
        <v>1119</v>
      </c>
      <c r="AN580" s="5" t="s">
        <v>1145</v>
      </c>
      <c r="AO580" s="5" t="s">
        <v>39</v>
      </c>
      <c r="AP580" s="5" t="s">
        <v>1407</v>
      </c>
      <c r="AQ580" s="5" t="s">
        <v>1409</v>
      </c>
      <c r="AR580" s="5">
        <v>4</v>
      </c>
      <c r="AS580" s="5" t="s">
        <v>1433</v>
      </c>
      <c r="AT580" s="5" t="s">
        <v>1642</v>
      </c>
      <c r="AU580" s="6">
        <v>500</v>
      </c>
    </row>
    <row r="581" spans="1:47" ht="25.5" thickBot="1" x14ac:dyDescent="0.6">
      <c r="A581" s="4">
        <v>45426.528587962966</v>
      </c>
      <c r="B581" s="5" t="s">
        <v>1105</v>
      </c>
      <c r="AH581" s="5" t="s">
        <v>1106</v>
      </c>
      <c r="AI581" s="5" t="s">
        <v>1024</v>
      </c>
      <c r="AJ581" s="5" t="s">
        <v>1051</v>
      </c>
      <c r="AK581" s="5">
        <v>5</v>
      </c>
      <c r="AL581" s="5" t="s">
        <v>1079</v>
      </c>
      <c r="AM581" s="5" t="s">
        <v>1119</v>
      </c>
      <c r="AN581" s="5" t="s">
        <v>1143</v>
      </c>
      <c r="AO581" s="5" t="s">
        <v>1377</v>
      </c>
      <c r="AP581" s="5" t="s">
        <v>1407</v>
      </c>
      <c r="AQ581" s="5" t="s">
        <v>1409</v>
      </c>
      <c r="AR581" s="5">
        <v>4</v>
      </c>
      <c r="AS581" s="5" t="s">
        <v>1434</v>
      </c>
      <c r="AT581" s="5" t="s">
        <v>1642</v>
      </c>
      <c r="AU581" s="6">
        <v>1000</v>
      </c>
    </row>
    <row r="582" spans="1:47" ht="25.5" thickBot="1" x14ac:dyDescent="0.6">
      <c r="A582" s="4">
        <v>45426.528657407405</v>
      </c>
      <c r="B582" s="5" t="s">
        <v>1105</v>
      </c>
      <c r="AH582" s="5" t="s">
        <v>1106</v>
      </c>
      <c r="AI582" s="5" t="s">
        <v>1024</v>
      </c>
      <c r="AJ582" s="5" t="s">
        <v>1055</v>
      </c>
      <c r="AK582" s="5">
        <v>2</v>
      </c>
      <c r="AL582" s="5" t="s">
        <v>1066</v>
      </c>
      <c r="AM582" s="5" t="s">
        <v>1118</v>
      </c>
      <c r="AN582" s="5" t="s">
        <v>1146</v>
      </c>
      <c r="AO582" s="5" t="s">
        <v>1378</v>
      </c>
      <c r="AP582" s="5" t="s">
        <v>1406</v>
      </c>
      <c r="AQ582" s="5" t="s">
        <v>1408</v>
      </c>
      <c r="AR582" s="5">
        <v>2</v>
      </c>
      <c r="AS582" s="5" t="s">
        <v>1435</v>
      </c>
      <c r="AT582" s="5" t="s">
        <v>1643</v>
      </c>
      <c r="AU582" s="6">
        <v>3000</v>
      </c>
    </row>
    <row r="583" spans="1:47" ht="18.5" thickBot="1" x14ac:dyDescent="0.6">
      <c r="A583" s="4">
        <v>45426.528692129628</v>
      </c>
      <c r="B583" s="5" t="s">
        <v>1105</v>
      </c>
      <c r="AH583" s="5" t="s">
        <v>1106</v>
      </c>
      <c r="AI583" s="5" t="s">
        <v>1024</v>
      </c>
      <c r="AJ583" s="5" t="s">
        <v>1057</v>
      </c>
      <c r="AK583" s="5">
        <v>4</v>
      </c>
      <c r="AL583" s="5" t="s">
        <v>1066</v>
      </c>
      <c r="AM583" s="5" t="s">
        <v>1118</v>
      </c>
      <c r="AN583" s="5" t="s">
        <v>1147</v>
      </c>
      <c r="AO583" s="5" t="s">
        <v>152</v>
      </c>
      <c r="AP583" s="5" t="s">
        <v>1406</v>
      </c>
      <c r="AQ583" s="5" t="s">
        <v>1225</v>
      </c>
      <c r="AR583" s="5">
        <v>3</v>
      </c>
      <c r="AS583" s="5" t="s">
        <v>1436</v>
      </c>
      <c r="AT583" s="5" t="s">
        <v>1643</v>
      </c>
      <c r="AU583" s="6">
        <v>0</v>
      </c>
    </row>
    <row r="584" spans="1:47" ht="18.5" thickBot="1" x14ac:dyDescent="0.6">
      <c r="A584" s="4">
        <v>45426.529479166667</v>
      </c>
      <c r="B584" s="5" t="s">
        <v>1105</v>
      </c>
      <c r="AH584" s="5" t="s">
        <v>1106</v>
      </c>
      <c r="AI584" s="5" t="s">
        <v>1024</v>
      </c>
      <c r="AJ584" s="5" t="s">
        <v>1060</v>
      </c>
      <c r="AK584" s="5">
        <v>3</v>
      </c>
      <c r="AL584" s="5" t="s">
        <v>1079</v>
      </c>
      <c r="AM584" s="5" t="s">
        <v>1119</v>
      </c>
      <c r="AN584" s="5" t="s">
        <v>1148</v>
      </c>
      <c r="AO584" s="5" t="s">
        <v>273</v>
      </c>
      <c r="AP584" s="5" t="s">
        <v>1407</v>
      </c>
      <c r="AQ584" s="5" t="s">
        <v>1409</v>
      </c>
      <c r="AR584" s="5">
        <v>3</v>
      </c>
      <c r="AS584" s="5" t="s">
        <v>1437</v>
      </c>
      <c r="AT584" s="5" t="s">
        <v>1643</v>
      </c>
      <c r="AU584" s="6">
        <v>500</v>
      </c>
    </row>
    <row r="585" spans="1:47" ht="50.5" thickBot="1" x14ac:dyDescent="0.6">
      <c r="A585" s="4">
        <v>45426.531261574077</v>
      </c>
      <c r="B585" s="5" t="s">
        <v>1105</v>
      </c>
      <c r="AH585" s="5" t="s">
        <v>1106</v>
      </c>
      <c r="AI585" s="5" t="s">
        <v>1024</v>
      </c>
      <c r="AJ585" s="5" t="s">
        <v>1051</v>
      </c>
      <c r="AK585" s="5">
        <v>3</v>
      </c>
      <c r="AL585" s="5" t="s">
        <v>1074</v>
      </c>
      <c r="AM585" s="5" t="s">
        <v>1119</v>
      </c>
      <c r="AN585" s="5" t="s">
        <v>1149</v>
      </c>
      <c r="AO585" s="5" t="s">
        <v>634</v>
      </c>
      <c r="AP585" s="5" t="s">
        <v>1407</v>
      </c>
      <c r="AQ585" s="5" t="s">
        <v>1408</v>
      </c>
      <c r="AR585" s="5">
        <v>4</v>
      </c>
      <c r="AS585" s="5" t="s">
        <v>1438</v>
      </c>
      <c r="AT585" s="5" t="s">
        <v>1642</v>
      </c>
      <c r="AU585" s="6">
        <v>500</v>
      </c>
    </row>
    <row r="586" spans="1:47" ht="25.5" thickBot="1" x14ac:dyDescent="0.6">
      <c r="A586" s="4">
        <v>45426.531331018516</v>
      </c>
      <c r="B586" s="5" t="s">
        <v>1105</v>
      </c>
      <c r="AH586" s="5" t="s">
        <v>1106</v>
      </c>
      <c r="AI586" s="5" t="s">
        <v>1024</v>
      </c>
      <c r="AJ586" s="5" t="s">
        <v>1051</v>
      </c>
      <c r="AK586" s="5">
        <v>4</v>
      </c>
      <c r="AL586" s="5" t="s">
        <v>1079</v>
      </c>
      <c r="AM586" s="5" t="s">
        <v>1119</v>
      </c>
      <c r="AN586" s="5" t="s">
        <v>1150</v>
      </c>
      <c r="AO586" s="5" t="s">
        <v>1379</v>
      </c>
      <c r="AP586" s="5" t="s">
        <v>1407</v>
      </c>
      <c r="AQ586" s="5" t="s">
        <v>1225</v>
      </c>
      <c r="AR586" s="5">
        <v>4</v>
      </c>
      <c r="AS586" s="5" t="s">
        <v>1439</v>
      </c>
      <c r="AT586" s="5" t="s">
        <v>1643</v>
      </c>
      <c r="AU586" s="6">
        <v>1000</v>
      </c>
    </row>
    <row r="587" spans="1:47" ht="25.5" thickBot="1" x14ac:dyDescent="0.6">
      <c r="A587" s="4">
        <v>45426.532361111109</v>
      </c>
      <c r="B587" s="5" t="s">
        <v>1105</v>
      </c>
      <c r="AH587" s="5" t="s">
        <v>1106</v>
      </c>
      <c r="AI587" s="5" t="s">
        <v>1024</v>
      </c>
      <c r="AJ587" s="5" t="s">
        <v>1051</v>
      </c>
      <c r="AK587" s="5">
        <v>4</v>
      </c>
      <c r="AL587" s="5" t="s">
        <v>1078</v>
      </c>
      <c r="AM587" s="5" t="s">
        <v>1118</v>
      </c>
      <c r="AN587" s="5" t="s">
        <v>1151</v>
      </c>
      <c r="AO587" s="5" t="s">
        <v>70</v>
      </c>
      <c r="AP587" s="5" t="s">
        <v>1406</v>
      </c>
      <c r="AQ587" s="5" t="s">
        <v>1408</v>
      </c>
      <c r="AR587" s="5">
        <v>3</v>
      </c>
      <c r="AS587" s="5" t="s">
        <v>1440</v>
      </c>
      <c r="AT587" s="5" t="s">
        <v>1642</v>
      </c>
      <c r="AU587" s="6">
        <v>0</v>
      </c>
    </row>
    <row r="588" spans="1:47" ht="38" thickBot="1" x14ac:dyDescent="0.6">
      <c r="A588" s="4">
        <v>45426.533090277779</v>
      </c>
      <c r="B588" s="5" t="s">
        <v>1105</v>
      </c>
      <c r="AH588" s="5" t="s">
        <v>1106</v>
      </c>
      <c r="AI588" s="5" t="s">
        <v>1024</v>
      </c>
      <c r="AJ588" s="5" t="s">
        <v>1051</v>
      </c>
      <c r="AK588" s="5">
        <v>3</v>
      </c>
      <c r="AL588" s="5" t="s">
        <v>1068</v>
      </c>
      <c r="AM588" s="5" t="s">
        <v>1118</v>
      </c>
      <c r="AN588" s="5" t="s">
        <v>1152</v>
      </c>
      <c r="AO588" s="5" t="s">
        <v>537</v>
      </c>
      <c r="AP588" s="5" t="s">
        <v>1406</v>
      </c>
      <c r="AQ588" s="5" t="s">
        <v>1409</v>
      </c>
      <c r="AR588" s="5">
        <v>3</v>
      </c>
      <c r="AS588" s="5" t="s">
        <v>1441</v>
      </c>
      <c r="AT588" s="5" t="s">
        <v>1643</v>
      </c>
      <c r="AU588" s="6">
        <v>300</v>
      </c>
    </row>
    <row r="589" spans="1:47" ht="50.5" thickBot="1" x14ac:dyDescent="0.6">
      <c r="A589" s="4">
        <v>45426.534409722219</v>
      </c>
      <c r="B589" s="5" t="s">
        <v>1105</v>
      </c>
      <c r="AH589" s="5" t="s">
        <v>1106</v>
      </c>
      <c r="AI589" s="5" t="s">
        <v>1024</v>
      </c>
      <c r="AJ589" s="5" t="s">
        <v>1060</v>
      </c>
      <c r="AK589" s="5">
        <v>3</v>
      </c>
      <c r="AL589" s="5" t="s">
        <v>1079</v>
      </c>
      <c r="AM589" s="5" t="s">
        <v>1119</v>
      </c>
      <c r="AN589" s="5" t="s">
        <v>1153</v>
      </c>
      <c r="AO589" s="5" t="s">
        <v>1380</v>
      </c>
      <c r="AP589" s="5" t="s">
        <v>1406</v>
      </c>
      <c r="AQ589" s="5" t="s">
        <v>1225</v>
      </c>
      <c r="AR589" s="5">
        <v>3</v>
      </c>
      <c r="AS589" s="5" t="s">
        <v>1140</v>
      </c>
      <c r="AT589" s="5" t="s">
        <v>1643</v>
      </c>
      <c r="AU589" s="6">
        <v>300</v>
      </c>
    </row>
    <row r="590" spans="1:47" ht="25.5" thickBot="1" x14ac:dyDescent="0.6">
      <c r="A590" s="4">
        <v>45426.536006944443</v>
      </c>
      <c r="B590" s="5" t="s">
        <v>1105</v>
      </c>
      <c r="AH590" s="5" t="s">
        <v>1106</v>
      </c>
      <c r="AI590" s="5" t="s">
        <v>1024</v>
      </c>
      <c r="AJ590" s="5" t="s">
        <v>1051</v>
      </c>
      <c r="AK590" s="5">
        <v>4</v>
      </c>
      <c r="AL590" s="5" t="s">
        <v>1071</v>
      </c>
      <c r="AM590" s="5" t="s">
        <v>1119</v>
      </c>
      <c r="AN590" s="5" t="s">
        <v>1154</v>
      </c>
      <c r="AO590" s="5" t="s">
        <v>278</v>
      </c>
      <c r="AP590" s="5" t="s">
        <v>1406</v>
      </c>
      <c r="AQ590" s="5" t="s">
        <v>1409</v>
      </c>
      <c r="AR590" s="5">
        <v>3</v>
      </c>
      <c r="AS590" s="5" t="s">
        <v>1442</v>
      </c>
      <c r="AT590" s="5" t="s">
        <v>1642</v>
      </c>
      <c r="AU590" s="6">
        <v>1000</v>
      </c>
    </row>
    <row r="591" spans="1:47" ht="25.5" thickBot="1" x14ac:dyDescent="0.6">
      <c r="A591" s="4">
        <v>45426.537858796299</v>
      </c>
      <c r="B591" s="5" t="s">
        <v>1105</v>
      </c>
      <c r="AH591" s="5" t="s">
        <v>1106</v>
      </c>
      <c r="AI591" s="5" t="s">
        <v>1024</v>
      </c>
      <c r="AJ591" s="5" t="s">
        <v>1057</v>
      </c>
      <c r="AK591" s="5">
        <v>4</v>
      </c>
      <c r="AL591" s="5" t="s">
        <v>1079</v>
      </c>
      <c r="AM591" s="5" t="s">
        <v>1119</v>
      </c>
      <c r="AN591" s="5" t="s">
        <v>1155</v>
      </c>
      <c r="AO591" s="5" t="s">
        <v>1376</v>
      </c>
      <c r="AP591" s="5" t="s">
        <v>1406</v>
      </c>
      <c r="AQ591" s="5" t="s">
        <v>1408</v>
      </c>
      <c r="AR591" s="5">
        <v>2</v>
      </c>
      <c r="AS591" s="5" t="s">
        <v>1443</v>
      </c>
      <c r="AT591" s="5" t="s">
        <v>1643</v>
      </c>
      <c r="AU591" s="6">
        <v>0</v>
      </c>
    </row>
    <row r="592" spans="1:47" ht="50.5" thickBot="1" x14ac:dyDescent="0.6">
      <c r="A592" s="4">
        <v>45426.541967592595</v>
      </c>
      <c r="B592" s="5" t="s">
        <v>1105</v>
      </c>
      <c r="AH592" s="5" t="s">
        <v>1106</v>
      </c>
      <c r="AI592" s="5" t="s">
        <v>1024</v>
      </c>
      <c r="AJ592" s="5" t="s">
        <v>1057</v>
      </c>
      <c r="AK592" s="5">
        <v>4</v>
      </c>
      <c r="AL592" s="5" t="s">
        <v>1066</v>
      </c>
      <c r="AM592" s="5" t="s">
        <v>1118</v>
      </c>
      <c r="AN592" s="5" t="s">
        <v>1156</v>
      </c>
      <c r="AO592" s="5" t="s">
        <v>448</v>
      </c>
      <c r="AP592" s="5" t="s">
        <v>1406</v>
      </c>
      <c r="AQ592" s="5" t="s">
        <v>1409</v>
      </c>
      <c r="AR592" s="5">
        <v>4</v>
      </c>
      <c r="AS592" s="5" t="s">
        <v>1444</v>
      </c>
      <c r="AT592" s="5" t="s">
        <v>1643</v>
      </c>
      <c r="AU592" s="6">
        <v>0</v>
      </c>
    </row>
    <row r="593" spans="1:47" ht="50.5" thickBot="1" x14ac:dyDescent="0.6">
      <c r="A593" s="4">
        <v>45426.542094907411</v>
      </c>
      <c r="B593" s="5" t="s">
        <v>1105</v>
      </c>
      <c r="AH593" s="5" t="s">
        <v>1106</v>
      </c>
      <c r="AI593" s="5" t="s">
        <v>1024</v>
      </c>
      <c r="AJ593" s="5" t="s">
        <v>1051</v>
      </c>
      <c r="AK593" s="5">
        <v>4</v>
      </c>
      <c r="AL593" s="5" t="s">
        <v>1074</v>
      </c>
      <c r="AM593" s="5" t="s">
        <v>1119</v>
      </c>
      <c r="AN593" s="5" t="s">
        <v>1157</v>
      </c>
      <c r="AO593" s="5" t="s">
        <v>348</v>
      </c>
      <c r="AP593" s="5" t="s">
        <v>1407</v>
      </c>
      <c r="AQ593" s="5" t="s">
        <v>1408</v>
      </c>
      <c r="AR593" s="5">
        <v>4</v>
      </c>
      <c r="AS593" s="5" t="s">
        <v>1271</v>
      </c>
      <c r="AT593" s="5" t="s">
        <v>1642</v>
      </c>
      <c r="AU593" s="6">
        <v>500</v>
      </c>
    </row>
    <row r="594" spans="1:47" ht="38" thickBot="1" x14ac:dyDescent="0.6">
      <c r="A594" s="4">
        <v>45426.542546296296</v>
      </c>
      <c r="B594" s="5" t="s">
        <v>1105</v>
      </c>
      <c r="AH594" s="5" t="s">
        <v>1106</v>
      </c>
      <c r="AI594" s="5" t="s">
        <v>1024</v>
      </c>
      <c r="AJ594" s="5" t="s">
        <v>1051</v>
      </c>
      <c r="AK594" s="5">
        <v>4</v>
      </c>
      <c r="AL594" s="5" t="s">
        <v>1071</v>
      </c>
      <c r="AM594" s="5" t="s">
        <v>1119</v>
      </c>
      <c r="AN594" s="5" t="s">
        <v>1158</v>
      </c>
      <c r="AO594" s="5" t="s">
        <v>1381</v>
      </c>
      <c r="AP594" s="5" t="s">
        <v>1407</v>
      </c>
      <c r="AQ594" s="5" t="s">
        <v>1409</v>
      </c>
      <c r="AR594" s="5">
        <v>4</v>
      </c>
      <c r="AS594" s="5" t="s">
        <v>1445</v>
      </c>
      <c r="AT594" s="5" t="s">
        <v>1642</v>
      </c>
      <c r="AU594" s="6">
        <v>500</v>
      </c>
    </row>
    <row r="595" spans="1:47" ht="25.5" thickBot="1" x14ac:dyDescent="0.6">
      <c r="A595" s="4">
        <v>45426.542581018519</v>
      </c>
      <c r="B595" s="5" t="s">
        <v>1105</v>
      </c>
      <c r="AH595" s="5" t="s">
        <v>1106</v>
      </c>
      <c r="AI595" s="5" t="s">
        <v>1024</v>
      </c>
      <c r="AJ595" s="5" t="s">
        <v>1051</v>
      </c>
      <c r="AK595" s="5">
        <v>5</v>
      </c>
      <c r="AL595" s="5" t="s">
        <v>1066</v>
      </c>
      <c r="AM595" s="5" t="s">
        <v>1118</v>
      </c>
      <c r="AN595" s="5" t="s">
        <v>1159</v>
      </c>
      <c r="AO595" s="5" t="s">
        <v>46</v>
      </c>
      <c r="AP595" s="5" t="s">
        <v>1407</v>
      </c>
      <c r="AQ595" s="5" t="s">
        <v>1225</v>
      </c>
      <c r="AR595" s="5">
        <v>5</v>
      </c>
      <c r="AS595" s="5" t="s">
        <v>1446</v>
      </c>
      <c r="AT595" s="5" t="s">
        <v>1642</v>
      </c>
      <c r="AU595" s="6">
        <v>1000</v>
      </c>
    </row>
    <row r="596" spans="1:47" ht="50.5" thickBot="1" x14ac:dyDescent="0.6">
      <c r="A596" s="4">
        <v>45426.543090277781</v>
      </c>
      <c r="B596" s="5" t="s">
        <v>1105</v>
      </c>
      <c r="AH596" s="5" t="s">
        <v>1106</v>
      </c>
      <c r="AI596" s="5" t="s">
        <v>1024</v>
      </c>
      <c r="AJ596" s="5" t="s">
        <v>1057</v>
      </c>
      <c r="AK596" s="5">
        <v>3</v>
      </c>
      <c r="AL596" s="5" t="s">
        <v>1079</v>
      </c>
      <c r="AM596" s="5" t="s">
        <v>1118</v>
      </c>
      <c r="AN596" s="5" t="s">
        <v>1160</v>
      </c>
      <c r="AO596" s="5" t="s">
        <v>645</v>
      </c>
      <c r="AP596" s="5" t="s">
        <v>1406</v>
      </c>
      <c r="AQ596" s="5" t="s">
        <v>1409</v>
      </c>
      <c r="AR596" s="5">
        <v>3</v>
      </c>
      <c r="AS596" s="5" t="s">
        <v>1160</v>
      </c>
      <c r="AT596" s="5" t="s">
        <v>1642</v>
      </c>
      <c r="AU596" s="6">
        <v>1000</v>
      </c>
    </row>
    <row r="597" spans="1:47" ht="18.5" thickBot="1" x14ac:dyDescent="0.6">
      <c r="A597" s="4">
        <v>45426.543564814812</v>
      </c>
      <c r="B597" s="5" t="s">
        <v>1105</v>
      </c>
      <c r="AH597" s="5" t="s">
        <v>1106</v>
      </c>
      <c r="AI597" s="5" t="s">
        <v>1024</v>
      </c>
      <c r="AJ597" s="5" t="s">
        <v>1057</v>
      </c>
      <c r="AK597" s="5">
        <v>3</v>
      </c>
      <c r="AL597" s="5" t="s">
        <v>1079</v>
      </c>
      <c r="AM597" s="5" t="s">
        <v>1118</v>
      </c>
      <c r="AN597" s="5" t="s">
        <v>1161</v>
      </c>
      <c r="AO597" s="5" t="s">
        <v>70</v>
      </c>
      <c r="AP597" s="5" t="s">
        <v>1406</v>
      </c>
      <c r="AQ597" s="5" t="s">
        <v>1408</v>
      </c>
      <c r="AR597" s="5">
        <v>3</v>
      </c>
      <c r="AS597" s="5" t="s">
        <v>1140</v>
      </c>
      <c r="AT597" s="5" t="s">
        <v>1643</v>
      </c>
      <c r="AU597" s="6">
        <v>0</v>
      </c>
    </row>
    <row r="598" spans="1:47" ht="18.5" thickBot="1" x14ac:dyDescent="0.6">
      <c r="A598" s="4">
        <v>45426.543680555558</v>
      </c>
      <c r="B598" s="5" t="s">
        <v>1105</v>
      </c>
      <c r="AH598" s="5" t="s">
        <v>1106</v>
      </c>
      <c r="AI598" s="5" t="s">
        <v>1024</v>
      </c>
      <c r="AJ598" s="5" t="s">
        <v>1051</v>
      </c>
      <c r="AK598" s="5">
        <v>4</v>
      </c>
      <c r="AL598" s="5" t="s">
        <v>1079</v>
      </c>
      <c r="AM598" s="5" t="s">
        <v>1119</v>
      </c>
      <c r="AN598" s="5" t="s">
        <v>1140</v>
      </c>
      <c r="AO598" s="5" t="s">
        <v>58</v>
      </c>
      <c r="AP598" s="5" t="s">
        <v>1406</v>
      </c>
      <c r="AQ598" s="5" t="s">
        <v>1409</v>
      </c>
      <c r="AR598" s="5">
        <v>4</v>
      </c>
      <c r="AS598" s="5" t="s">
        <v>1140</v>
      </c>
      <c r="AT598" s="5" t="s">
        <v>1643</v>
      </c>
      <c r="AU598" s="6">
        <v>0</v>
      </c>
    </row>
    <row r="599" spans="1:47" ht="18.5" thickBot="1" x14ac:dyDescent="0.6">
      <c r="A599" s="4">
        <v>45426.543842592589</v>
      </c>
      <c r="B599" s="5" t="s">
        <v>1105</v>
      </c>
      <c r="AH599" s="5" t="s">
        <v>1106</v>
      </c>
      <c r="AI599" s="5" t="s">
        <v>1024</v>
      </c>
      <c r="AJ599" s="5" t="s">
        <v>1055</v>
      </c>
      <c r="AK599" s="5">
        <v>4</v>
      </c>
      <c r="AL599" s="5" t="s">
        <v>1066</v>
      </c>
      <c r="AM599" s="5" t="s">
        <v>1118</v>
      </c>
      <c r="AN599" s="5" t="s">
        <v>1162</v>
      </c>
      <c r="AO599" s="5" t="s">
        <v>58</v>
      </c>
      <c r="AP599" s="5" t="s">
        <v>1406</v>
      </c>
      <c r="AQ599" s="5" t="s">
        <v>1225</v>
      </c>
      <c r="AR599" s="5">
        <v>4</v>
      </c>
      <c r="AS599" s="5" t="s">
        <v>1447</v>
      </c>
      <c r="AT599" s="5" t="s">
        <v>1643</v>
      </c>
      <c r="AU599" s="6">
        <v>500</v>
      </c>
    </row>
    <row r="600" spans="1:47" ht="25.5" thickBot="1" x14ac:dyDescent="0.6">
      <c r="A600" s="4">
        <v>45426.54420138889</v>
      </c>
      <c r="B600" s="5" t="s">
        <v>1105</v>
      </c>
      <c r="AH600" s="5" t="s">
        <v>1106</v>
      </c>
      <c r="AI600" s="5" t="s">
        <v>1024</v>
      </c>
      <c r="AJ600" s="5" t="s">
        <v>1051</v>
      </c>
      <c r="AK600" s="5">
        <v>3</v>
      </c>
      <c r="AL600" s="5" t="s">
        <v>1071</v>
      </c>
      <c r="AM600" s="5" t="s">
        <v>1119</v>
      </c>
      <c r="AN600" s="5" t="s">
        <v>1140</v>
      </c>
      <c r="AO600" s="5" t="s">
        <v>160</v>
      </c>
      <c r="AP600" s="5" t="s">
        <v>1407</v>
      </c>
      <c r="AQ600" s="5" t="s">
        <v>1409</v>
      </c>
      <c r="AR600" s="5">
        <v>4</v>
      </c>
      <c r="AS600" s="5" t="s">
        <v>1140</v>
      </c>
      <c r="AT600" s="5" t="s">
        <v>1642</v>
      </c>
      <c r="AU600" s="6">
        <v>2000</v>
      </c>
    </row>
    <row r="601" spans="1:47" ht="63" thickBot="1" x14ac:dyDescent="0.6">
      <c r="A601" s="4">
        <v>45426.544363425928</v>
      </c>
      <c r="B601" s="5" t="s">
        <v>1105</v>
      </c>
      <c r="AH601" s="5" t="s">
        <v>1106</v>
      </c>
      <c r="AI601" s="5" t="s">
        <v>1024</v>
      </c>
      <c r="AJ601" s="5" t="s">
        <v>1051</v>
      </c>
      <c r="AK601" s="5">
        <v>5</v>
      </c>
      <c r="AL601" s="5" t="s">
        <v>1071</v>
      </c>
      <c r="AM601" s="5" t="s">
        <v>1119</v>
      </c>
      <c r="AN601" s="5" t="s">
        <v>1163</v>
      </c>
      <c r="AO601" s="5" t="s">
        <v>426</v>
      </c>
      <c r="AP601" s="5" t="s">
        <v>1406</v>
      </c>
      <c r="AQ601" s="5" t="s">
        <v>1409</v>
      </c>
      <c r="AR601" s="5">
        <v>5</v>
      </c>
      <c r="AS601" s="5" t="s">
        <v>1448</v>
      </c>
      <c r="AT601" s="5" t="s">
        <v>1642</v>
      </c>
      <c r="AU601" s="6">
        <v>100</v>
      </c>
    </row>
    <row r="602" spans="1:47" ht="50.5" thickBot="1" x14ac:dyDescent="0.6">
      <c r="A602" s="4">
        <v>45426.544421296298</v>
      </c>
      <c r="B602" s="5" t="s">
        <v>1105</v>
      </c>
      <c r="AH602" s="5" t="s">
        <v>1106</v>
      </c>
      <c r="AI602" s="5" t="s">
        <v>1024</v>
      </c>
      <c r="AJ602" s="5" t="s">
        <v>1051</v>
      </c>
      <c r="AK602" s="5">
        <v>3</v>
      </c>
      <c r="AL602" s="5" t="s">
        <v>1078</v>
      </c>
      <c r="AM602" s="5" t="s">
        <v>1119</v>
      </c>
      <c r="AN602" s="5" t="s">
        <v>1137</v>
      </c>
      <c r="AO602" s="5" t="s">
        <v>72</v>
      </c>
      <c r="AP602" s="5" t="s">
        <v>1407</v>
      </c>
      <c r="AQ602" s="5" t="s">
        <v>1408</v>
      </c>
      <c r="AR602" s="5">
        <v>3</v>
      </c>
      <c r="AS602" s="5" t="s">
        <v>1449</v>
      </c>
      <c r="AT602" s="5" t="s">
        <v>1642</v>
      </c>
      <c r="AU602" s="6">
        <v>5000</v>
      </c>
    </row>
    <row r="603" spans="1:47" ht="25.5" thickBot="1" x14ac:dyDescent="0.6">
      <c r="A603" s="4">
        <v>45426.544988425929</v>
      </c>
      <c r="B603" s="5" t="s">
        <v>1105</v>
      </c>
      <c r="AH603" s="5" t="s">
        <v>1106</v>
      </c>
      <c r="AI603" s="5" t="s">
        <v>1024</v>
      </c>
      <c r="AJ603" s="5" t="s">
        <v>1051</v>
      </c>
      <c r="AK603" s="5">
        <v>4</v>
      </c>
      <c r="AL603" s="5" t="s">
        <v>1079</v>
      </c>
      <c r="AM603" s="5" t="s">
        <v>1118</v>
      </c>
      <c r="AN603" s="5" t="s">
        <v>1164</v>
      </c>
      <c r="AO603" s="5" t="s">
        <v>594</v>
      </c>
      <c r="AP603" s="5" t="s">
        <v>1406</v>
      </c>
      <c r="AQ603" s="5" t="s">
        <v>1409</v>
      </c>
      <c r="AR603" s="5">
        <v>4</v>
      </c>
      <c r="AS603" s="5" t="s">
        <v>1450</v>
      </c>
      <c r="AT603" s="5" t="s">
        <v>1642</v>
      </c>
      <c r="AU603" s="6">
        <v>500</v>
      </c>
    </row>
    <row r="604" spans="1:47" ht="63" thickBot="1" x14ac:dyDescent="0.6">
      <c r="A604" s="4">
        <v>45426.545613425929</v>
      </c>
      <c r="B604" s="5" t="s">
        <v>1105</v>
      </c>
      <c r="AH604" s="5" t="s">
        <v>1106</v>
      </c>
      <c r="AI604" s="5" t="s">
        <v>1024</v>
      </c>
      <c r="AJ604" s="5" t="s">
        <v>1057</v>
      </c>
      <c r="AK604" s="5">
        <v>5</v>
      </c>
      <c r="AL604" s="5" t="s">
        <v>1079</v>
      </c>
      <c r="AM604" s="5" t="s">
        <v>1119</v>
      </c>
      <c r="AN604" s="5" t="s">
        <v>1165</v>
      </c>
      <c r="AO604" s="5" t="s">
        <v>66</v>
      </c>
      <c r="AP604" s="5" t="s">
        <v>1406</v>
      </c>
      <c r="AQ604" s="5" t="s">
        <v>1409</v>
      </c>
      <c r="AR604" s="5">
        <v>5</v>
      </c>
      <c r="AS604" s="5" t="s">
        <v>1451</v>
      </c>
      <c r="AT604" s="5" t="s">
        <v>1643</v>
      </c>
      <c r="AU604" s="6">
        <v>0</v>
      </c>
    </row>
    <row r="605" spans="1:47" ht="25.5" thickBot="1" x14ac:dyDescent="0.6">
      <c r="A605" s="4">
        <v>45426.545937499999</v>
      </c>
      <c r="B605" s="5" t="s">
        <v>1105</v>
      </c>
      <c r="AH605" s="5" t="s">
        <v>1106</v>
      </c>
      <c r="AI605" s="5" t="s">
        <v>1024</v>
      </c>
      <c r="AJ605" s="5" t="s">
        <v>1060</v>
      </c>
      <c r="AK605" s="5">
        <v>3</v>
      </c>
      <c r="AL605" s="5" t="s">
        <v>1079</v>
      </c>
      <c r="AM605" s="5" t="s">
        <v>1118</v>
      </c>
      <c r="AN605" s="5" t="s">
        <v>1166</v>
      </c>
      <c r="AO605" s="5" t="s">
        <v>159</v>
      </c>
      <c r="AP605" s="5" t="s">
        <v>1406</v>
      </c>
      <c r="AQ605" s="5" t="s">
        <v>1225</v>
      </c>
      <c r="AR605" s="5">
        <v>3</v>
      </c>
      <c r="AS605" s="5" t="s">
        <v>1452</v>
      </c>
      <c r="AT605" s="5" t="s">
        <v>1643</v>
      </c>
      <c r="AU605" s="6">
        <v>3000</v>
      </c>
    </row>
    <row r="606" spans="1:47" ht="25.5" thickBot="1" x14ac:dyDescent="0.6">
      <c r="A606" s="4">
        <v>45426.546273148146</v>
      </c>
      <c r="B606" s="5" t="s">
        <v>1105</v>
      </c>
      <c r="AH606" s="5" t="s">
        <v>1106</v>
      </c>
      <c r="AI606" s="5" t="s">
        <v>1024</v>
      </c>
      <c r="AJ606" s="5" t="s">
        <v>1057</v>
      </c>
      <c r="AK606" s="5">
        <v>2</v>
      </c>
      <c r="AL606" s="5" t="s">
        <v>1079</v>
      </c>
      <c r="AM606" s="5" t="s">
        <v>1120</v>
      </c>
      <c r="AN606" s="5" t="s">
        <v>1167</v>
      </c>
      <c r="AO606" s="5" t="s">
        <v>58</v>
      </c>
      <c r="AP606" s="5" t="s">
        <v>1406</v>
      </c>
      <c r="AQ606" s="5" t="s">
        <v>1409</v>
      </c>
      <c r="AR606" s="5">
        <v>3</v>
      </c>
      <c r="AS606" s="5" t="s">
        <v>1140</v>
      </c>
      <c r="AT606" s="5" t="s">
        <v>1643</v>
      </c>
      <c r="AU606" s="6">
        <v>0</v>
      </c>
    </row>
    <row r="607" spans="1:47" ht="18.5" thickBot="1" x14ac:dyDescent="0.6">
      <c r="A607" s="4">
        <v>45426.546747685185</v>
      </c>
      <c r="B607" s="5" t="s">
        <v>1105</v>
      </c>
      <c r="AH607" s="5" t="s">
        <v>1106</v>
      </c>
      <c r="AI607" s="5" t="s">
        <v>1024</v>
      </c>
      <c r="AJ607" s="5" t="s">
        <v>1051</v>
      </c>
      <c r="AK607" s="5">
        <v>3</v>
      </c>
      <c r="AL607" s="5" t="s">
        <v>1066</v>
      </c>
      <c r="AM607" s="5" t="s">
        <v>1119</v>
      </c>
      <c r="AN607" s="5" t="s">
        <v>1168</v>
      </c>
      <c r="AO607" s="5" t="s">
        <v>70</v>
      </c>
      <c r="AP607" s="5" t="s">
        <v>1407</v>
      </c>
      <c r="AQ607" s="5" t="s">
        <v>1408</v>
      </c>
      <c r="AR607" s="5">
        <v>3</v>
      </c>
      <c r="AS607" s="5" t="s">
        <v>1140</v>
      </c>
      <c r="AT607" s="5" t="s">
        <v>1643</v>
      </c>
      <c r="AU607" s="6">
        <v>100</v>
      </c>
    </row>
    <row r="608" spans="1:47" ht="25.5" thickBot="1" x14ac:dyDescent="0.6">
      <c r="A608" s="4">
        <v>45426.548356481479</v>
      </c>
      <c r="B608" s="5" t="s">
        <v>1105</v>
      </c>
      <c r="AH608" s="5" t="s">
        <v>1106</v>
      </c>
      <c r="AI608" s="5" t="s">
        <v>1024</v>
      </c>
      <c r="AJ608" s="5" t="s">
        <v>1051</v>
      </c>
      <c r="AK608" s="5">
        <v>3</v>
      </c>
      <c r="AL608" s="5" t="s">
        <v>1074</v>
      </c>
      <c r="AM608" s="5" t="s">
        <v>1118</v>
      </c>
      <c r="AN608" s="5" t="s">
        <v>1169</v>
      </c>
      <c r="AO608" s="5" t="s">
        <v>1382</v>
      </c>
      <c r="AP608" s="5" t="s">
        <v>1406</v>
      </c>
      <c r="AQ608" s="5" t="s">
        <v>1409</v>
      </c>
      <c r="AR608" s="5">
        <v>3</v>
      </c>
      <c r="AS608" s="5" t="s">
        <v>1453</v>
      </c>
      <c r="AT608" s="5" t="s">
        <v>1643</v>
      </c>
      <c r="AU608" s="6">
        <v>300</v>
      </c>
    </row>
    <row r="609" spans="1:47" ht="18.5" thickBot="1" x14ac:dyDescent="0.6">
      <c r="A609" s="4">
        <v>45426.548854166664</v>
      </c>
      <c r="B609" s="5" t="s">
        <v>1105</v>
      </c>
      <c r="AH609" s="5" t="s">
        <v>1106</v>
      </c>
      <c r="AI609" s="5" t="s">
        <v>1024</v>
      </c>
      <c r="AJ609" s="5" t="s">
        <v>1057</v>
      </c>
      <c r="AK609" s="5">
        <v>3</v>
      </c>
      <c r="AL609" s="5" t="s">
        <v>1066</v>
      </c>
      <c r="AM609" s="5" t="s">
        <v>1118</v>
      </c>
      <c r="AN609" s="5" t="s">
        <v>1170</v>
      </c>
      <c r="AO609" s="5" t="s">
        <v>70</v>
      </c>
      <c r="AP609" s="5" t="s">
        <v>1406</v>
      </c>
      <c r="AQ609" s="5" t="s">
        <v>1225</v>
      </c>
      <c r="AR609" s="5">
        <v>2</v>
      </c>
      <c r="AS609" s="5" t="s">
        <v>1225</v>
      </c>
      <c r="AT609" s="5" t="s">
        <v>1643</v>
      </c>
      <c r="AU609" s="6">
        <v>0</v>
      </c>
    </row>
    <row r="610" spans="1:47" ht="50.5" thickBot="1" x14ac:dyDescent="0.6">
      <c r="A610" s="4">
        <v>45426.551076388889</v>
      </c>
      <c r="B610" s="5" t="s">
        <v>1105</v>
      </c>
      <c r="AH610" s="5" t="s">
        <v>1106</v>
      </c>
      <c r="AI610" s="5" t="s">
        <v>1024</v>
      </c>
      <c r="AJ610" s="5" t="s">
        <v>1051</v>
      </c>
      <c r="AK610" s="5">
        <v>3</v>
      </c>
      <c r="AL610" s="5" t="s">
        <v>1071</v>
      </c>
      <c r="AM610" s="5" t="s">
        <v>1118</v>
      </c>
      <c r="AN610" s="5" t="s">
        <v>1171</v>
      </c>
      <c r="AO610" s="5" t="s">
        <v>1380</v>
      </c>
      <c r="AP610" s="5" t="s">
        <v>1406</v>
      </c>
      <c r="AQ610" s="5" t="s">
        <v>1225</v>
      </c>
      <c r="AR610" s="5">
        <v>3</v>
      </c>
      <c r="AS610" s="5" t="s">
        <v>1454</v>
      </c>
      <c r="AT610" s="5" t="s">
        <v>1642</v>
      </c>
      <c r="AU610" s="6">
        <v>0</v>
      </c>
    </row>
    <row r="611" spans="1:47" ht="18.5" thickBot="1" x14ac:dyDescent="0.6">
      <c r="A611" s="4">
        <v>45426.551493055558</v>
      </c>
      <c r="B611" s="5" t="s">
        <v>1105</v>
      </c>
      <c r="AH611" s="5" t="s">
        <v>1106</v>
      </c>
      <c r="AI611" s="5" t="s">
        <v>1024</v>
      </c>
      <c r="AJ611" s="5" t="s">
        <v>1051</v>
      </c>
      <c r="AK611" s="5">
        <v>3</v>
      </c>
      <c r="AL611" s="5" t="s">
        <v>1079</v>
      </c>
      <c r="AM611" s="5" t="s">
        <v>1119</v>
      </c>
      <c r="AN611" s="5" t="s">
        <v>1172</v>
      </c>
      <c r="AO611" s="5" t="s">
        <v>70</v>
      </c>
      <c r="AP611" s="5" t="s">
        <v>1407</v>
      </c>
      <c r="AQ611" s="5" t="s">
        <v>1225</v>
      </c>
      <c r="AR611" s="5">
        <v>3</v>
      </c>
      <c r="AS611" s="5" t="s">
        <v>1172</v>
      </c>
      <c r="AT611" s="5" t="s">
        <v>1643</v>
      </c>
      <c r="AU611" s="6">
        <v>500</v>
      </c>
    </row>
    <row r="612" spans="1:47" ht="50.5" thickBot="1" x14ac:dyDescent="0.6">
      <c r="A612" s="4">
        <v>45426.552824074075</v>
      </c>
      <c r="B612" s="5" t="s">
        <v>1105</v>
      </c>
      <c r="AH612" s="5" t="s">
        <v>1106</v>
      </c>
      <c r="AI612" s="5" t="s">
        <v>1024</v>
      </c>
      <c r="AJ612" s="5" t="s">
        <v>1055</v>
      </c>
      <c r="AK612" s="5">
        <v>4</v>
      </c>
      <c r="AL612" s="5" t="s">
        <v>1066</v>
      </c>
      <c r="AM612" s="5" t="s">
        <v>1119</v>
      </c>
      <c r="AN612" s="5" t="s">
        <v>1173</v>
      </c>
      <c r="AO612" s="5" t="s">
        <v>1383</v>
      </c>
      <c r="AP612" s="5" t="s">
        <v>1406</v>
      </c>
      <c r="AQ612" s="5" t="s">
        <v>1408</v>
      </c>
      <c r="AR612" s="5">
        <v>4</v>
      </c>
      <c r="AS612" s="5" t="s">
        <v>1455</v>
      </c>
      <c r="AT612" s="5" t="s">
        <v>1643</v>
      </c>
      <c r="AU612" s="6">
        <v>500</v>
      </c>
    </row>
    <row r="613" spans="1:47" ht="25.5" thickBot="1" x14ac:dyDescent="0.6">
      <c r="A613" s="4">
        <v>45426.555081018516</v>
      </c>
      <c r="B613" s="5" t="s">
        <v>1105</v>
      </c>
      <c r="AH613" s="5" t="s">
        <v>1106</v>
      </c>
      <c r="AI613" s="5" t="s">
        <v>1024</v>
      </c>
      <c r="AJ613" s="5" t="s">
        <v>1057</v>
      </c>
      <c r="AK613" s="5">
        <v>4</v>
      </c>
      <c r="AL613" s="5" t="s">
        <v>1079</v>
      </c>
      <c r="AM613" s="5" t="s">
        <v>1118</v>
      </c>
      <c r="AN613" s="5" t="s">
        <v>1174</v>
      </c>
      <c r="AO613" s="5" t="s">
        <v>409</v>
      </c>
      <c r="AP613" s="5" t="s">
        <v>1406</v>
      </c>
      <c r="AQ613" s="5" t="s">
        <v>1409</v>
      </c>
      <c r="AR613" s="5">
        <v>5</v>
      </c>
      <c r="AS613" s="5" t="s">
        <v>1456</v>
      </c>
      <c r="AT613" s="5" t="s">
        <v>1643</v>
      </c>
      <c r="AU613" s="6">
        <v>500</v>
      </c>
    </row>
    <row r="614" spans="1:47" ht="63" thickBot="1" x14ac:dyDescent="0.6">
      <c r="A614" s="4">
        <v>45426.555092592593</v>
      </c>
      <c r="B614" s="5" t="s">
        <v>1105</v>
      </c>
      <c r="AH614" s="5" t="s">
        <v>1106</v>
      </c>
      <c r="AI614" s="5" t="s">
        <v>1024</v>
      </c>
      <c r="AJ614" s="5" t="s">
        <v>1051</v>
      </c>
      <c r="AK614" s="5">
        <v>5</v>
      </c>
      <c r="AL614" s="5" t="s">
        <v>1078</v>
      </c>
      <c r="AM614" s="5" t="s">
        <v>1119</v>
      </c>
      <c r="AN614" s="5" t="s">
        <v>1172</v>
      </c>
      <c r="AO614" s="5" t="s">
        <v>66</v>
      </c>
      <c r="AP614" s="5" t="s">
        <v>1407</v>
      </c>
      <c r="AQ614" s="5" t="s">
        <v>1408</v>
      </c>
      <c r="AR614" s="5">
        <v>4</v>
      </c>
      <c r="AS614" s="5" t="s">
        <v>1172</v>
      </c>
      <c r="AT614" s="5" t="s">
        <v>1643</v>
      </c>
      <c r="AU614" s="6">
        <v>0</v>
      </c>
    </row>
    <row r="615" spans="1:47" ht="38" thickBot="1" x14ac:dyDescent="0.6">
      <c r="A615" s="4">
        <v>45426.556122685186</v>
      </c>
      <c r="B615" s="5" t="s">
        <v>1105</v>
      </c>
      <c r="AH615" s="5" t="s">
        <v>1106</v>
      </c>
      <c r="AI615" s="5" t="s">
        <v>1024</v>
      </c>
      <c r="AJ615" s="5" t="s">
        <v>1051</v>
      </c>
      <c r="AK615" s="5">
        <v>3</v>
      </c>
      <c r="AL615" s="5" t="s">
        <v>1079</v>
      </c>
      <c r="AM615" s="5" t="s">
        <v>1119</v>
      </c>
      <c r="AN615" s="5" t="s">
        <v>1175</v>
      </c>
      <c r="AO615" s="5" t="s">
        <v>1384</v>
      </c>
      <c r="AP615" s="5" t="s">
        <v>1407</v>
      </c>
      <c r="AQ615" s="5" t="s">
        <v>1409</v>
      </c>
      <c r="AR615" s="5">
        <v>3</v>
      </c>
      <c r="AS615" s="5" t="s">
        <v>1140</v>
      </c>
      <c r="AT615" s="5" t="s">
        <v>1643</v>
      </c>
      <c r="AU615" s="6">
        <v>0</v>
      </c>
    </row>
    <row r="616" spans="1:47" ht="50.5" thickBot="1" x14ac:dyDescent="0.6">
      <c r="A616" s="4">
        <v>45426.558032407411</v>
      </c>
      <c r="B616" s="5" t="s">
        <v>1105</v>
      </c>
      <c r="AH616" s="5" t="s">
        <v>1106</v>
      </c>
      <c r="AI616" s="5" t="s">
        <v>1024</v>
      </c>
      <c r="AJ616" s="5" t="s">
        <v>1055</v>
      </c>
      <c r="AK616" s="5">
        <v>4</v>
      </c>
      <c r="AL616" s="5" t="s">
        <v>1066</v>
      </c>
      <c r="AM616" s="5" t="s">
        <v>1119</v>
      </c>
      <c r="AN616" s="5" t="s">
        <v>1176</v>
      </c>
      <c r="AO616" s="5" t="s">
        <v>448</v>
      </c>
      <c r="AP616" s="5" t="s">
        <v>1406</v>
      </c>
      <c r="AQ616" s="5" t="s">
        <v>1408</v>
      </c>
      <c r="AR616" s="5">
        <v>4</v>
      </c>
      <c r="AS616" s="5" t="s">
        <v>1457</v>
      </c>
      <c r="AT616" s="5" t="s">
        <v>1643</v>
      </c>
      <c r="AU616" s="6">
        <v>500</v>
      </c>
    </row>
    <row r="617" spans="1:47" ht="25.5" thickBot="1" x14ac:dyDescent="0.6">
      <c r="A617" s="4">
        <v>45426.558263888888</v>
      </c>
      <c r="B617" s="5" t="s">
        <v>1105</v>
      </c>
      <c r="AH617" s="5" t="s">
        <v>1106</v>
      </c>
      <c r="AI617" s="5" t="s">
        <v>1024</v>
      </c>
      <c r="AJ617" s="5" t="s">
        <v>1051</v>
      </c>
      <c r="AK617" s="5">
        <v>4</v>
      </c>
      <c r="AL617" s="5" t="s">
        <v>1078</v>
      </c>
      <c r="AM617" s="5" t="s">
        <v>1120</v>
      </c>
      <c r="AN617" s="5" t="s">
        <v>1175</v>
      </c>
      <c r="AO617" s="5" t="s">
        <v>70</v>
      </c>
      <c r="AP617" s="5" t="s">
        <v>1407</v>
      </c>
      <c r="AQ617" s="5" t="s">
        <v>1409</v>
      </c>
      <c r="AR617" s="5">
        <v>4</v>
      </c>
      <c r="AS617" s="5" t="s">
        <v>1458</v>
      </c>
      <c r="AT617" s="5" t="s">
        <v>1643</v>
      </c>
      <c r="AU617" s="6">
        <v>100</v>
      </c>
    </row>
    <row r="618" spans="1:47" ht="25.5" thickBot="1" x14ac:dyDescent="0.6">
      <c r="A618" s="4">
        <v>45426.563090277778</v>
      </c>
      <c r="B618" s="5" t="s">
        <v>1105</v>
      </c>
      <c r="AH618" s="5" t="s">
        <v>1106</v>
      </c>
      <c r="AI618" s="5" t="s">
        <v>1020</v>
      </c>
      <c r="AJ618" s="5" t="s">
        <v>1051</v>
      </c>
      <c r="AK618" s="5">
        <v>4</v>
      </c>
      <c r="AL618" s="5" t="s">
        <v>1079</v>
      </c>
      <c r="AM618" s="5" t="s">
        <v>1120</v>
      </c>
      <c r="AN618" s="5" t="s">
        <v>1177</v>
      </c>
      <c r="AO618" s="5" t="s">
        <v>39</v>
      </c>
      <c r="AP618" s="5" t="s">
        <v>1407</v>
      </c>
      <c r="AQ618" s="5" t="s">
        <v>1409</v>
      </c>
      <c r="AR618" s="5">
        <v>4</v>
      </c>
      <c r="AS618" s="5" t="s">
        <v>1459</v>
      </c>
      <c r="AT618" s="5" t="s">
        <v>1643</v>
      </c>
      <c r="AU618" s="6">
        <v>1000</v>
      </c>
    </row>
    <row r="619" spans="1:47" ht="63" thickBot="1" x14ac:dyDescent="0.6">
      <c r="A619" s="4">
        <v>45426.576956018522</v>
      </c>
      <c r="B619" s="5" t="s">
        <v>1105</v>
      </c>
      <c r="AH619" s="5" t="s">
        <v>1106</v>
      </c>
      <c r="AI619" s="5" t="s">
        <v>1024</v>
      </c>
      <c r="AJ619" s="5" t="s">
        <v>1051</v>
      </c>
      <c r="AK619" s="5">
        <v>3</v>
      </c>
      <c r="AL619" s="5" t="s">
        <v>1071</v>
      </c>
      <c r="AM619" s="5" t="s">
        <v>1119</v>
      </c>
      <c r="AN619" s="5" t="s">
        <v>1140</v>
      </c>
      <c r="AO619" s="5" t="s">
        <v>66</v>
      </c>
      <c r="AP619" s="5" t="s">
        <v>1406</v>
      </c>
      <c r="AQ619" s="5" t="s">
        <v>1408</v>
      </c>
      <c r="AR619" s="5">
        <v>3</v>
      </c>
      <c r="AS619" s="5" t="s">
        <v>1140</v>
      </c>
      <c r="AT619" s="5" t="s">
        <v>1642</v>
      </c>
      <c r="AU619" s="6">
        <v>1000</v>
      </c>
    </row>
    <row r="620" spans="1:47" ht="38" thickBot="1" x14ac:dyDescent="0.6">
      <c r="A620" s="4">
        <v>45426.578090277777</v>
      </c>
      <c r="B620" s="5" t="s">
        <v>1105</v>
      </c>
      <c r="AH620" s="5" t="s">
        <v>1106</v>
      </c>
      <c r="AI620" s="5" t="s">
        <v>1024</v>
      </c>
      <c r="AJ620" s="5" t="s">
        <v>1055</v>
      </c>
      <c r="AK620" s="5">
        <v>4</v>
      </c>
      <c r="AL620" s="5" t="s">
        <v>1066</v>
      </c>
      <c r="AM620" s="5" t="s">
        <v>1118</v>
      </c>
      <c r="AN620" s="5" t="s">
        <v>1178</v>
      </c>
      <c r="AO620" s="5" t="s">
        <v>1385</v>
      </c>
      <c r="AP620" s="5" t="s">
        <v>1406</v>
      </c>
      <c r="AQ620" s="5" t="s">
        <v>1409</v>
      </c>
      <c r="AR620" s="5">
        <v>4</v>
      </c>
      <c r="AS620" s="5" t="s">
        <v>1460</v>
      </c>
      <c r="AT620" s="5" t="s">
        <v>1643</v>
      </c>
      <c r="AU620" s="6">
        <v>300</v>
      </c>
    </row>
    <row r="621" spans="1:47" ht="18.5" thickBot="1" x14ac:dyDescent="0.6">
      <c r="A621" s="4">
        <v>45426.585960648146</v>
      </c>
      <c r="B621" s="5" t="s">
        <v>1105</v>
      </c>
      <c r="AH621" s="5" t="s">
        <v>1106</v>
      </c>
      <c r="AI621" s="5" t="s">
        <v>1024</v>
      </c>
      <c r="AJ621" s="5" t="s">
        <v>1051</v>
      </c>
      <c r="AK621" s="5">
        <v>4</v>
      </c>
      <c r="AL621" s="5" t="s">
        <v>1071</v>
      </c>
      <c r="AM621" s="5" t="s">
        <v>1119</v>
      </c>
      <c r="AN621" s="5" t="s">
        <v>1179</v>
      </c>
      <c r="AO621" s="5" t="s">
        <v>70</v>
      </c>
      <c r="AP621" s="5" t="s">
        <v>1406</v>
      </c>
      <c r="AQ621" s="5" t="s">
        <v>1409</v>
      </c>
      <c r="AR621" s="5">
        <v>3</v>
      </c>
      <c r="AS621" s="5" t="s">
        <v>1461</v>
      </c>
      <c r="AT621" s="5" t="s">
        <v>1643</v>
      </c>
      <c r="AU621" s="6">
        <v>0</v>
      </c>
    </row>
    <row r="622" spans="1:47" ht="25.5" thickBot="1" x14ac:dyDescent="0.6">
      <c r="A622" s="4">
        <v>45426.587152777778</v>
      </c>
      <c r="B622" s="5" t="s">
        <v>1105</v>
      </c>
      <c r="AH622" s="5" t="s">
        <v>1106</v>
      </c>
      <c r="AI622" s="5" t="s">
        <v>1024</v>
      </c>
      <c r="AJ622" s="5" t="s">
        <v>1057</v>
      </c>
      <c r="AK622" s="5">
        <v>3</v>
      </c>
      <c r="AL622" s="5" t="s">
        <v>1066</v>
      </c>
      <c r="AM622" s="5" t="s">
        <v>1120</v>
      </c>
      <c r="AN622" s="5" t="s">
        <v>1180</v>
      </c>
      <c r="AO622" s="5" t="s">
        <v>238</v>
      </c>
      <c r="AP622" s="5" t="s">
        <v>1406</v>
      </c>
      <c r="AQ622" s="5" t="s">
        <v>1409</v>
      </c>
      <c r="AR622" s="5">
        <v>3</v>
      </c>
      <c r="AS622" s="5" t="s">
        <v>1140</v>
      </c>
      <c r="AT622" s="5" t="s">
        <v>1643</v>
      </c>
      <c r="AU622" s="6">
        <v>500</v>
      </c>
    </row>
    <row r="623" spans="1:47" ht="25.5" thickBot="1" x14ac:dyDescent="0.6">
      <c r="A623" s="4">
        <v>45426.596863425926</v>
      </c>
      <c r="B623" s="5" t="s">
        <v>1105</v>
      </c>
      <c r="AH623" s="5" t="s">
        <v>1106</v>
      </c>
      <c r="AI623" s="5" t="s">
        <v>1024</v>
      </c>
      <c r="AJ623" s="5" t="s">
        <v>1051</v>
      </c>
      <c r="AK623" s="5">
        <v>3</v>
      </c>
      <c r="AL623" s="5" t="s">
        <v>1071</v>
      </c>
      <c r="AM623" s="5" t="s">
        <v>1119</v>
      </c>
      <c r="AN623" s="5" t="s">
        <v>1181</v>
      </c>
      <c r="AO623" s="5" t="s">
        <v>1376</v>
      </c>
      <c r="AP623" s="5" t="s">
        <v>1407</v>
      </c>
      <c r="AQ623" s="5" t="s">
        <v>1409</v>
      </c>
      <c r="AR623" s="5">
        <v>4</v>
      </c>
      <c r="AS623" s="5" t="s">
        <v>1172</v>
      </c>
      <c r="AT623" s="5" t="s">
        <v>1643</v>
      </c>
      <c r="AU623" s="6">
        <v>0</v>
      </c>
    </row>
    <row r="624" spans="1:47" ht="38" thickBot="1" x14ac:dyDescent="0.6">
      <c r="A624" s="4">
        <v>45426.599629629629</v>
      </c>
      <c r="B624" s="5" t="s">
        <v>1105</v>
      </c>
      <c r="AH624" s="5" t="s">
        <v>1106</v>
      </c>
      <c r="AI624" s="5" t="s">
        <v>1024</v>
      </c>
      <c r="AJ624" s="5" t="s">
        <v>1057</v>
      </c>
      <c r="AK624" s="5">
        <v>4</v>
      </c>
      <c r="AL624" s="5" t="s">
        <v>1066</v>
      </c>
      <c r="AM624" s="5" t="s">
        <v>1118</v>
      </c>
      <c r="AN624" s="5" t="s">
        <v>1109</v>
      </c>
      <c r="AO624" s="5" t="s">
        <v>189</v>
      </c>
      <c r="AP624" s="5" t="s">
        <v>1406</v>
      </c>
      <c r="AQ624" s="5" t="s">
        <v>1409</v>
      </c>
      <c r="AR624" s="5">
        <v>4</v>
      </c>
      <c r="AS624" s="5" t="s">
        <v>1225</v>
      </c>
      <c r="AT624" s="5" t="s">
        <v>1643</v>
      </c>
      <c r="AU624" s="6">
        <v>0</v>
      </c>
    </row>
    <row r="625" spans="1:47" ht="18.5" thickBot="1" x14ac:dyDescent="0.6">
      <c r="A625" s="4">
        <v>45426.602951388886</v>
      </c>
      <c r="B625" s="5" t="s">
        <v>1105</v>
      </c>
      <c r="AH625" s="5" t="s">
        <v>1106</v>
      </c>
      <c r="AI625" s="5" t="s">
        <v>1024</v>
      </c>
      <c r="AJ625" s="5" t="s">
        <v>1051</v>
      </c>
      <c r="AK625" s="5">
        <v>5</v>
      </c>
      <c r="AL625" s="5" t="s">
        <v>1079</v>
      </c>
      <c r="AM625" s="5" t="s">
        <v>1119</v>
      </c>
      <c r="AN625" s="5" t="s">
        <v>1182</v>
      </c>
      <c r="AO625" s="5" t="s">
        <v>70</v>
      </c>
      <c r="AP625" s="5" t="s">
        <v>1406</v>
      </c>
      <c r="AQ625" s="5" t="s">
        <v>1408</v>
      </c>
      <c r="AR625" s="5">
        <v>5</v>
      </c>
      <c r="AS625" s="5" t="s">
        <v>1225</v>
      </c>
      <c r="AT625" s="5" t="s">
        <v>1643</v>
      </c>
      <c r="AU625" s="6">
        <v>1000</v>
      </c>
    </row>
    <row r="626" spans="1:47" ht="25.5" thickBot="1" x14ac:dyDescent="0.6">
      <c r="A626" s="4">
        <v>45426.610381944447</v>
      </c>
      <c r="B626" s="5" t="s">
        <v>1105</v>
      </c>
      <c r="AH626" s="5" t="s">
        <v>1106</v>
      </c>
      <c r="AI626" s="5" t="s">
        <v>1024</v>
      </c>
      <c r="AJ626" s="5" t="s">
        <v>1051</v>
      </c>
      <c r="AK626" s="5">
        <v>4</v>
      </c>
      <c r="AL626" s="5" t="s">
        <v>1068</v>
      </c>
      <c r="AM626" s="5" t="s">
        <v>1119</v>
      </c>
      <c r="AN626" s="5" t="s">
        <v>1183</v>
      </c>
      <c r="AO626" s="5" t="s">
        <v>70</v>
      </c>
      <c r="AP626" s="5" t="s">
        <v>1406</v>
      </c>
      <c r="AQ626" s="5" t="s">
        <v>1408</v>
      </c>
      <c r="AR626" s="5">
        <v>4</v>
      </c>
      <c r="AS626" s="5" t="s">
        <v>1462</v>
      </c>
      <c r="AT626" s="5" t="s">
        <v>1643</v>
      </c>
      <c r="AU626" s="6">
        <v>300</v>
      </c>
    </row>
    <row r="627" spans="1:47" ht="50.5" thickBot="1" x14ac:dyDescent="0.6">
      <c r="A627" s="4">
        <v>45426.610914351855</v>
      </c>
      <c r="B627" s="5" t="s">
        <v>1105</v>
      </c>
      <c r="AH627" s="5" t="s">
        <v>1106</v>
      </c>
      <c r="AI627" s="5" t="s">
        <v>1024</v>
      </c>
      <c r="AJ627" s="5" t="s">
        <v>1051</v>
      </c>
      <c r="AK627" s="5">
        <v>2</v>
      </c>
      <c r="AL627" s="5" t="s">
        <v>1071</v>
      </c>
      <c r="AM627" s="5" t="s">
        <v>1119</v>
      </c>
      <c r="AN627" s="5" t="s">
        <v>1184</v>
      </c>
      <c r="AO627" s="5" t="s">
        <v>348</v>
      </c>
      <c r="AP627" s="5" t="s">
        <v>1407</v>
      </c>
      <c r="AQ627" s="5" t="s">
        <v>1409</v>
      </c>
      <c r="AR627" s="5">
        <v>2</v>
      </c>
      <c r="AS627" s="5" t="s">
        <v>1463</v>
      </c>
      <c r="AT627" s="5" t="s">
        <v>1643</v>
      </c>
      <c r="AU627" s="6">
        <v>0</v>
      </c>
    </row>
    <row r="628" spans="1:47" ht="38" thickBot="1" x14ac:dyDescent="0.6">
      <c r="A628" s="4">
        <v>45426.631990740738</v>
      </c>
      <c r="B628" s="5" t="s">
        <v>1105</v>
      </c>
      <c r="AH628" s="5" t="s">
        <v>1106</v>
      </c>
      <c r="AI628" s="5" t="s">
        <v>1024</v>
      </c>
      <c r="AJ628" s="5" t="s">
        <v>1051</v>
      </c>
      <c r="AK628" s="5">
        <v>3</v>
      </c>
      <c r="AL628" s="5" t="s">
        <v>1071</v>
      </c>
      <c r="AM628" s="5" t="s">
        <v>1118</v>
      </c>
      <c r="AN628" s="5" t="s">
        <v>1185</v>
      </c>
      <c r="AO628" s="5" t="s">
        <v>537</v>
      </c>
      <c r="AP628" s="5" t="s">
        <v>1407</v>
      </c>
      <c r="AQ628" s="5" t="s">
        <v>1409</v>
      </c>
      <c r="AR628" s="5">
        <v>3</v>
      </c>
      <c r="AS628" s="5" t="s">
        <v>1464</v>
      </c>
      <c r="AT628" s="5" t="s">
        <v>1643</v>
      </c>
      <c r="AU628" s="6">
        <v>500</v>
      </c>
    </row>
    <row r="629" spans="1:47" ht="25.5" thickBot="1" x14ac:dyDescent="0.6">
      <c r="A629" s="4">
        <v>45426.635555555556</v>
      </c>
      <c r="B629" s="5" t="s">
        <v>1105</v>
      </c>
      <c r="AH629" s="5" t="s">
        <v>1106</v>
      </c>
      <c r="AI629" s="5" t="s">
        <v>1024</v>
      </c>
      <c r="AJ629" s="5" t="s">
        <v>1060</v>
      </c>
      <c r="AK629" s="5">
        <v>3</v>
      </c>
      <c r="AL629" s="5" t="s">
        <v>1079</v>
      </c>
      <c r="AM629" s="5" t="s">
        <v>1119</v>
      </c>
      <c r="AN629" s="5" t="s">
        <v>1186</v>
      </c>
      <c r="AO629" s="5" t="s">
        <v>46</v>
      </c>
      <c r="AP629" s="5" t="s">
        <v>1407</v>
      </c>
      <c r="AQ629" s="5" t="s">
        <v>1408</v>
      </c>
      <c r="AR629" s="5">
        <v>2</v>
      </c>
      <c r="AS629" s="5" t="s">
        <v>1465</v>
      </c>
      <c r="AT629" s="5" t="s">
        <v>1643</v>
      </c>
      <c r="AU629" s="6">
        <v>200</v>
      </c>
    </row>
    <row r="630" spans="1:47" ht="63" thickBot="1" x14ac:dyDescent="0.6">
      <c r="A630" s="4">
        <v>45426.63795138889</v>
      </c>
      <c r="B630" s="5" t="s">
        <v>1105</v>
      </c>
      <c r="AH630" s="5" t="s">
        <v>1106</v>
      </c>
      <c r="AI630" s="5" t="s">
        <v>1024</v>
      </c>
      <c r="AJ630" s="5" t="s">
        <v>1051</v>
      </c>
      <c r="AK630" s="5">
        <v>3</v>
      </c>
      <c r="AL630" s="5" t="s">
        <v>1071</v>
      </c>
      <c r="AM630" s="5" t="s">
        <v>1119</v>
      </c>
      <c r="AN630" s="5" t="s">
        <v>1187</v>
      </c>
      <c r="AO630" s="5" t="s">
        <v>66</v>
      </c>
      <c r="AP630" s="5" t="s">
        <v>1407</v>
      </c>
      <c r="AQ630" s="5" t="s">
        <v>1408</v>
      </c>
      <c r="AR630" s="5">
        <v>3</v>
      </c>
      <c r="AS630" s="5" t="s">
        <v>1225</v>
      </c>
      <c r="AT630" s="5" t="s">
        <v>1643</v>
      </c>
      <c r="AU630" s="6">
        <v>0</v>
      </c>
    </row>
    <row r="631" spans="1:47" ht="38" thickBot="1" x14ac:dyDescent="0.6">
      <c r="A631" s="4">
        <v>45426.647060185183</v>
      </c>
      <c r="B631" s="5" t="s">
        <v>1105</v>
      </c>
      <c r="AH631" s="5" t="s">
        <v>1106</v>
      </c>
      <c r="AI631" s="5" t="s">
        <v>1024</v>
      </c>
      <c r="AJ631" s="5" t="s">
        <v>1057</v>
      </c>
      <c r="AK631" s="5">
        <v>5</v>
      </c>
      <c r="AL631" s="5" t="s">
        <v>1066</v>
      </c>
      <c r="AM631" s="5" t="s">
        <v>1119</v>
      </c>
      <c r="AN631" s="5" t="s">
        <v>1188</v>
      </c>
      <c r="AO631" s="5" t="s">
        <v>352</v>
      </c>
      <c r="AP631" s="5" t="s">
        <v>1406</v>
      </c>
      <c r="AQ631" s="5" t="s">
        <v>1408</v>
      </c>
      <c r="AR631" s="5">
        <v>4</v>
      </c>
      <c r="AS631" s="5" t="s">
        <v>1466</v>
      </c>
      <c r="AT631" s="5" t="s">
        <v>1643</v>
      </c>
      <c r="AU631" s="6">
        <v>0</v>
      </c>
    </row>
    <row r="632" spans="1:47" ht="38" thickBot="1" x14ac:dyDescent="0.6">
      <c r="A632" s="4">
        <v>45426.665636574071</v>
      </c>
      <c r="B632" s="5" t="s">
        <v>1105</v>
      </c>
      <c r="AH632" s="5" t="s">
        <v>1106</v>
      </c>
      <c r="AI632" s="5" t="s">
        <v>1024</v>
      </c>
      <c r="AJ632" s="5" t="s">
        <v>1055</v>
      </c>
      <c r="AK632" s="5">
        <v>4</v>
      </c>
      <c r="AL632" s="5" t="s">
        <v>1066</v>
      </c>
      <c r="AM632" s="5" t="s">
        <v>1118</v>
      </c>
      <c r="AN632" s="5" t="s">
        <v>1189</v>
      </c>
      <c r="AO632" s="5" t="s">
        <v>1374</v>
      </c>
      <c r="AP632" s="5" t="s">
        <v>1406</v>
      </c>
      <c r="AQ632" s="5" t="s">
        <v>1408</v>
      </c>
      <c r="AR632" s="5">
        <v>4</v>
      </c>
      <c r="AS632" s="5" t="s">
        <v>1467</v>
      </c>
      <c r="AT632" s="5" t="s">
        <v>1643</v>
      </c>
      <c r="AU632" s="6">
        <v>1000</v>
      </c>
    </row>
    <row r="633" spans="1:47" ht="38" thickBot="1" x14ac:dyDescent="0.6">
      <c r="A633" s="4">
        <v>45426.691620370373</v>
      </c>
      <c r="B633" s="5" t="s">
        <v>1105</v>
      </c>
      <c r="AH633" s="5" t="s">
        <v>1106</v>
      </c>
      <c r="AI633" s="5" t="s">
        <v>1024</v>
      </c>
      <c r="AJ633" s="5" t="s">
        <v>1057</v>
      </c>
      <c r="AK633" s="5">
        <v>4</v>
      </c>
      <c r="AL633" s="5" t="s">
        <v>1063</v>
      </c>
      <c r="AM633" s="5" t="s">
        <v>1118</v>
      </c>
      <c r="AN633" s="5" t="s">
        <v>1127</v>
      </c>
      <c r="AO633" s="5" t="s">
        <v>1386</v>
      </c>
      <c r="AP633" s="5" t="s">
        <v>1407</v>
      </c>
      <c r="AQ633" s="5" t="s">
        <v>1409</v>
      </c>
      <c r="AR633" s="5">
        <v>4</v>
      </c>
      <c r="AS633" s="5" t="s">
        <v>1468</v>
      </c>
      <c r="AT633" s="5" t="s">
        <v>1643</v>
      </c>
      <c r="AU633" s="6">
        <v>500</v>
      </c>
    </row>
    <row r="634" spans="1:47" ht="25.5" thickBot="1" x14ac:dyDescent="0.6">
      <c r="A634" s="4">
        <v>45426.695613425924</v>
      </c>
      <c r="B634" s="5" t="s">
        <v>1105</v>
      </c>
      <c r="AH634" s="5" t="s">
        <v>1106</v>
      </c>
      <c r="AI634" s="5" t="s">
        <v>1024</v>
      </c>
      <c r="AJ634" s="5" t="s">
        <v>1051</v>
      </c>
      <c r="AK634" s="5">
        <v>3</v>
      </c>
      <c r="AL634" s="5" t="s">
        <v>1079</v>
      </c>
      <c r="AM634" s="5" t="s">
        <v>1119</v>
      </c>
      <c r="AN634" s="5" t="s">
        <v>1190</v>
      </c>
      <c r="AO634" s="5" t="s">
        <v>1387</v>
      </c>
      <c r="AP634" s="5" t="s">
        <v>1406</v>
      </c>
      <c r="AQ634" s="5" t="s">
        <v>1225</v>
      </c>
      <c r="AR634" s="5">
        <v>2</v>
      </c>
      <c r="AS634" s="5" t="s">
        <v>1469</v>
      </c>
      <c r="AT634" s="5" t="s">
        <v>1643</v>
      </c>
      <c r="AU634" s="6">
        <v>1000</v>
      </c>
    </row>
    <row r="635" spans="1:47" ht="18.5" thickBot="1" x14ac:dyDescent="0.6">
      <c r="A635" s="4">
        <v>45426.698113425926</v>
      </c>
      <c r="B635" s="5" t="s">
        <v>1105</v>
      </c>
      <c r="AH635" s="5" t="s">
        <v>1106</v>
      </c>
      <c r="AI635" s="5" t="s">
        <v>1024</v>
      </c>
      <c r="AJ635" s="5" t="s">
        <v>1051</v>
      </c>
      <c r="AK635" s="5">
        <v>1</v>
      </c>
      <c r="AL635" s="5" t="s">
        <v>1071</v>
      </c>
      <c r="AM635" s="5" t="s">
        <v>1118</v>
      </c>
      <c r="AN635" s="5" t="s">
        <v>1191</v>
      </c>
      <c r="AO635" s="5" t="s">
        <v>70</v>
      </c>
      <c r="AP635" s="5" t="s">
        <v>1406</v>
      </c>
      <c r="AQ635" s="5" t="s">
        <v>1409</v>
      </c>
      <c r="AR635" s="5">
        <v>1</v>
      </c>
      <c r="AS635" s="5" t="s">
        <v>1470</v>
      </c>
      <c r="AT635" s="5" t="s">
        <v>1642</v>
      </c>
      <c r="AU635" s="6">
        <v>100</v>
      </c>
    </row>
    <row r="636" spans="1:47" ht="38" thickBot="1" x14ac:dyDescent="0.6">
      <c r="A636" s="4">
        <v>45426.703761574077</v>
      </c>
      <c r="B636" s="5" t="s">
        <v>1105</v>
      </c>
      <c r="AH636" s="5" t="s">
        <v>1106</v>
      </c>
      <c r="AI636" s="5" t="s">
        <v>1024</v>
      </c>
      <c r="AJ636" s="5" t="s">
        <v>1057</v>
      </c>
      <c r="AK636" s="5">
        <v>4</v>
      </c>
      <c r="AL636" s="5" t="s">
        <v>1088</v>
      </c>
      <c r="AM636" s="5" t="s">
        <v>1119</v>
      </c>
      <c r="AN636" s="5" t="s">
        <v>1192</v>
      </c>
      <c r="AO636" s="5" t="s">
        <v>1388</v>
      </c>
      <c r="AP636" s="5" t="s">
        <v>1406</v>
      </c>
      <c r="AQ636" s="5" t="s">
        <v>1408</v>
      </c>
      <c r="AR636" s="5">
        <v>4</v>
      </c>
      <c r="AS636" s="5" t="s">
        <v>1415</v>
      </c>
      <c r="AT636" s="5" t="s">
        <v>1643</v>
      </c>
      <c r="AU636" s="6">
        <v>0</v>
      </c>
    </row>
    <row r="637" spans="1:47" ht="38" thickBot="1" x14ac:dyDescent="0.6">
      <c r="A637" s="4">
        <v>45426.70517361111</v>
      </c>
      <c r="B637" s="5" t="s">
        <v>1105</v>
      </c>
      <c r="AH637" s="5" t="s">
        <v>1106</v>
      </c>
      <c r="AI637" s="5" t="s">
        <v>1024</v>
      </c>
      <c r="AJ637" s="5" t="s">
        <v>1051</v>
      </c>
      <c r="AK637" s="5">
        <v>4</v>
      </c>
      <c r="AL637" s="5" t="s">
        <v>1078</v>
      </c>
      <c r="AM637" s="5" t="s">
        <v>1119</v>
      </c>
      <c r="AN637" s="5" t="s">
        <v>1193</v>
      </c>
      <c r="AO637" s="5" t="s">
        <v>402</v>
      </c>
      <c r="AP637" s="5" t="s">
        <v>1407</v>
      </c>
      <c r="AQ637" s="5" t="s">
        <v>1225</v>
      </c>
      <c r="AR637" s="5">
        <v>3</v>
      </c>
      <c r="AS637" s="5" t="s">
        <v>1471</v>
      </c>
      <c r="AT637" s="5" t="s">
        <v>1642</v>
      </c>
      <c r="AU637" s="6">
        <v>6000</v>
      </c>
    </row>
    <row r="638" spans="1:47" ht="50.5" thickBot="1" x14ac:dyDescent="0.6">
      <c r="A638" s="4">
        <v>45426.710509259261</v>
      </c>
      <c r="B638" s="5" t="s">
        <v>1105</v>
      </c>
      <c r="AH638" s="5" t="s">
        <v>1106</v>
      </c>
      <c r="AI638" s="5" t="s">
        <v>1024</v>
      </c>
      <c r="AJ638" s="5" t="s">
        <v>1057</v>
      </c>
      <c r="AK638" s="5">
        <v>5</v>
      </c>
      <c r="AL638" s="5" t="s">
        <v>1066</v>
      </c>
      <c r="AM638" s="5" t="s">
        <v>1118</v>
      </c>
      <c r="AN638" s="5" t="s">
        <v>1194</v>
      </c>
      <c r="AO638" s="5" t="s">
        <v>1380</v>
      </c>
      <c r="AP638" s="5" t="s">
        <v>1406</v>
      </c>
      <c r="AQ638" s="5" t="s">
        <v>1409</v>
      </c>
      <c r="AR638" s="5">
        <v>5</v>
      </c>
      <c r="AS638" s="5" t="s">
        <v>1472</v>
      </c>
      <c r="AT638" s="5" t="s">
        <v>1643</v>
      </c>
      <c r="AU638" s="6">
        <v>0</v>
      </c>
    </row>
    <row r="639" spans="1:47" ht="25.5" thickBot="1" x14ac:dyDescent="0.6">
      <c r="A639" s="4">
        <v>45426.747361111113</v>
      </c>
      <c r="B639" s="5" t="s">
        <v>1105</v>
      </c>
      <c r="AH639" s="5" t="s">
        <v>1106</v>
      </c>
      <c r="AI639" s="5" t="s">
        <v>1024</v>
      </c>
      <c r="AJ639" s="5" t="s">
        <v>1051</v>
      </c>
      <c r="AK639" s="5">
        <v>4</v>
      </c>
      <c r="AL639" s="5" t="s">
        <v>1079</v>
      </c>
      <c r="AM639" s="5" t="s">
        <v>1120</v>
      </c>
      <c r="AN639" s="5" t="s">
        <v>1195</v>
      </c>
      <c r="AO639" s="5" t="s">
        <v>54</v>
      </c>
      <c r="AP639" s="5" t="s">
        <v>1407</v>
      </c>
      <c r="AQ639" s="5" t="s">
        <v>1409</v>
      </c>
      <c r="AR639" s="5">
        <v>4</v>
      </c>
      <c r="AS639" s="5" t="s">
        <v>1473</v>
      </c>
      <c r="AT639" s="5" t="s">
        <v>1642</v>
      </c>
      <c r="AU639" s="6">
        <v>500</v>
      </c>
    </row>
    <row r="640" spans="1:47" ht="25.5" thickBot="1" x14ac:dyDescent="0.6">
      <c r="A640" s="4">
        <v>45426.754479166666</v>
      </c>
      <c r="B640" s="5" t="s">
        <v>1105</v>
      </c>
      <c r="AH640" s="5" t="s">
        <v>1106</v>
      </c>
      <c r="AI640" s="5" t="s">
        <v>1024</v>
      </c>
      <c r="AJ640" s="5" t="s">
        <v>1057</v>
      </c>
      <c r="AK640" s="5">
        <v>4</v>
      </c>
      <c r="AL640" s="5" t="s">
        <v>1066</v>
      </c>
      <c r="AM640" s="5" t="s">
        <v>1118</v>
      </c>
      <c r="AN640" s="5" t="s">
        <v>1196</v>
      </c>
      <c r="AO640" s="5" t="s">
        <v>104</v>
      </c>
      <c r="AP640" s="5" t="s">
        <v>1407</v>
      </c>
      <c r="AQ640" s="5" t="s">
        <v>1409</v>
      </c>
      <c r="AR640" s="5">
        <v>4</v>
      </c>
      <c r="AS640" s="5" t="s">
        <v>1474</v>
      </c>
      <c r="AT640" s="5" t="s">
        <v>1643</v>
      </c>
      <c r="AU640" s="15">
        <v>0</v>
      </c>
    </row>
    <row r="641" spans="1:47" ht="63" thickBot="1" x14ac:dyDescent="0.6">
      <c r="A641" s="4">
        <v>45426.755937499998</v>
      </c>
      <c r="B641" s="5" t="s">
        <v>1105</v>
      </c>
      <c r="AH641" s="5" t="s">
        <v>1106</v>
      </c>
      <c r="AI641" s="5" t="s">
        <v>1107</v>
      </c>
      <c r="AJ641" s="5" t="s">
        <v>1051</v>
      </c>
      <c r="AK641" s="5">
        <v>5</v>
      </c>
      <c r="AL641" s="5" t="s">
        <v>1078</v>
      </c>
      <c r="AM641" s="5" t="s">
        <v>1119</v>
      </c>
      <c r="AN641" s="5" t="s">
        <v>1167</v>
      </c>
      <c r="AO641" s="5" t="s">
        <v>66</v>
      </c>
      <c r="AP641" s="5" t="s">
        <v>1407</v>
      </c>
      <c r="AQ641" s="5" t="s">
        <v>1409</v>
      </c>
      <c r="AR641" s="5">
        <v>4</v>
      </c>
      <c r="AS641" s="5" t="s">
        <v>1475</v>
      </c>
      <c r="AT641" s="5" t="s">
        <v>1642</v>
      </c>
      <c r="AU641" s="6">
        <v>500</v>
      </c>
    </row>
    <row r="642" spans="1:47" ht="18.5" thickBot="1" x14ac:dyDescent="0.6">
      <c r="A642" s="4">
        <v>45426.758090277777</v>
      </c>
      <c r="B642" s="5" t="s">
        <v>1105</v>
      </c>
      <c r="AH642" s="5" t="s">
        <v>1106</v>
      </c>
      <c r="AI642" s="5" t="s">
        <v>1024</v>
      </c>
      <c r="AJ642" s="5" t="s">
        <v>1051</v>
      </c>
      <c r="AK642" s="5">
        <v>3</v>
      </c>
      <c r="AL642" s="5" t="s">
        <v>1079</v>
      </c>
      <c r="AM642" s="5" t="s">
        <v>1118</v>
      </c>
      <c r="AN642" s="5" t="s">
        <v>1016</v>
      </c>
      <c r="AO642" s="5" t="s">
        <v>70</v>
      </c>
      <c r="AP642" s="5" t="s">
        <v>1407</v>
      </c>
      <c r="AQ642" s="5" t="s">
        <v>1225</v>
      </c>
      <c r="AR642" s="5">
        <v>3</v>
      </c>
      <c r="AS642" s="5" t="s">
        <v>1016</v>
      </c>
      <c r="AT642" s="5" t="s">
        <v>1643</v>
      </c>
      <c r="AU642" s="6">
        <v>2000</v>
      </c>
    </row>
    <row r="643" spans="1:47" ht="25.5" thickBot="1" x14ac:dyDescent="0.6">
      <c r="A643" s="4">
        <v>45426.774826388886</v>
      </c>
      <c r="B643" s="5" t="s">
        <v>1105</v>
      </c>
      <c r="AH643" s="5" t="s">
        <v>1106</v>
      </c>
      <c r="AI643" s="5" t="s">
        <v>1024</v>
      </c>
      <c r="AJ643" s="5" t="s">
        <v>1057</v>
      </c>
      <c r="AK643" s="5">
        <v>3</v>
      </c>
      <c r="AL643" s="5" t="s">
        <v>1079</v>
      </c>
      <c r="AM643" s="5" t="s">
        <v>1118</v>
      </c>
      <c r="AN643" s="5" t="s">
        <v>1197</v>
      </c>
      <c r="AO643" s="5" t="s">
        <v>89</v>
      </c>
      <c r="AP643" s="5" t="s">
        <v>1406</v>
      </c>
      <c r="AQ643" s="5" t="s">
        <v>1409</v>
      </c>
      <c r="AR643" s="5">
        <v>3</v>
      </c>
      <c r="AS643" s="5" t="s">
        <v>1140</v>
      </c>
      <c r="AT643" s="5" t="s">
        <v>1643</v>
      </c>
      <c r="AU643" s="6">
        <v>3000</v>
      </c>
    </row>
    <row r="644" spans="1:47" ht="63" thickBot="1" x14ac:dyDescent="0.6">
      <c r="A644" s="4">
        <v>45426.775300925925</v>
      </c>
      <c r="B644" s="5" t="s">
        <v>1105</v>
      </c>
      <c r="AH644" s="5" t="s">
        <v>1106</v>
      </c>
      <c r="AI644" s="5" t="s">
        <v>1024</v>
      </c>
      <c r="AJ644" s="5" t="s">
        <v>1057</v>
      </c>
      <c r="AK644" s="5">
        <v>4</v>
      </c>
      <c r="AL644" s="5" t="s">
        <v>1066</v>
      </c>
      <c r="AM644" s="5" t="s">
        <v>1120</v>
      </c>
      <c r="AN644" s="5" t="s">
        <v>1198</v>
      </c>
      <c r="AO644" s="5" t="s">
        <v>66</v>
      </c>
      <c r="AP644" s="5" t="s">
        <v>1406</v>
      </c>
      <c r="AQ644" s="5" t="s">
        <v>1408</v>
      </c>
      <c r="AR644" s="5">
        <v>3</v>
      </c>
      <c r="AS644" s="5" t="s">
        <v>1476</v>
      </c>
      <c r="AT644" s="5" t="s">
        <v>1643</v>
      </c>
      <c r="AU644" s="6">
        <v>0</v>
      </c>
    </row>
    <row r="645" spans="1:47" ht="38" thickBot="1" x14ac:dyDescent="0.6">
      <c r="A645" s="4">
        <v>45426.798541666663</v>
      </c>
      <c r="B645" s="5" t="s">
        <v>1105</v>
      </c>
      <c r="AH645" s="5" t="s">
        <v>1106</v>
      </c>
      <c r="AI645" s="5" t="s">
        <v>1024</v>
      </c>
      <c r="AJ645" s="5" t="s">
        <v>1051</v>
      </c>
      <c r="AK645" s="5">
        <v>3</v>
      </c>
      <c r="AL645" s="5" t="s">
        <v>1078</v>
      </c>
      <c r="AM645" s="5" t="s">
        <v>1119</v>
      </c>
      <c r="AN645" s="5" t="s">
        <v>1199</v>
      </c>
      <c r="AO645" s="5" t="s">
        <v>1386</v>
      </c>
      <c r="AP645" s="5" t="s">
        <v>1406</v>
      </c>
      <c r="AQ645" s="5" t="s">
        <v>1408</v>
      </c>
      <c r="AR645" s="5">
        <v>3</v>
      </c>
      <c r="AS645" s="5" t="s">
        <v>1477</v>
      </c>
      <c r="AT645" s="5" t="s">
        <v>1642</v>
      </c>
      <c r="AU645" s="6">
        <v>250</v>
      </c>
    </row>
    <row r="646" spans="1:47" ht="63" thickBot="1" x14ac:dyDescent="0.6">
      <c r="A646" s="4">
        <v>45426.821701388886</v>
      </c>
      <c r="B646" s="5" t="s">
        <v>1105</v>
      </c>
      <c r="AH646" s="5" t="s">
        <v>1106</v>
      </c>
      <c r="AI646" s="5" t="s">
        <v>1024</v>
      </c>
      <c r="AJ646" s="5" t="s">
        <v>1057</v>
      </c>
      <c r="AK646" s="5">
        <v>5</v>
      </c>
      <c r="AL646" s="5" t="s">
        <v>1066</v>
      </c>
      <c r="AM646" s="5" t="s">
        <v>1119</v>
      </c>
      <c r="AN646" s="5" t="s">
        <v>1200</v>
      </c>
      <c r="AO646" s="5" t="s">
        <v>66</v>
      </c>
      <c r="AP646" s="5" t="s">
        <v>1407</v>
      </c>
      <c r="AQ646" s="5" t="s">
        <v>1408</v>
      </c>
      <c r="AR646" s="5">
        <v>4</v>
      </c>
      <c r="AS646" s="5" t="s">
        <v>1478</v>
      </c>
      <c r="AT646" s="5" t="s">
        <v>1643</v>
      </c>
      <c r="AU646" s="6">
        <v>300</v>
      </c>
    </row>
    <row r="647" spans="1:47" ht="18.5" thickBot="1" x14ac:dyDescent="0.6">
      <c r="A647" s="4">
        <v>45427.245046296295</v>
      </c>
      <c r="B647" s="5" t="s">
        <v>1105</v>
      </c>
      <c r="AH647" s="5" t="s">
        <v>1106</v>
      </c>
      <c r="AI647" s="5" t="s">
        <v>1024</v>
      </c>
      <c r="AJ647" s="5" t="s">
        <v>1051</v>
      </c>
      <c r="AK647" s="5">
        <v>3</v>
      </c>
      <c r="AL647" s="5" t="s">
        <v>1074</v>
      </c>
      <c r="AM647" s="5" t="s">
        <v>1119</v>
      </c>
      <c r="AN647" s="5" t="s">
        <v>1201</v>
      </c>
      <c r="AO647" s="5" t="s">
        <v>70</v>
      </c>
      <c r="AP647" s="5" t="s">
        <v>1407</v>
      </c>
      <c r="AQ647" s="5" t="s">
        <v>1409</v>
      </c>
      <c r="AR647" s="5">
        <v>4</v>
      </c>
      <c r="AS647" s="5" t="s">
        <v>1479</v>
      </c>
      <c r="AT647" s="5" t="s">
        <v>1642</v>
      </c>
      <c r="AU647" s="6">
        <v>500</v>
      </c>
    </row>
    <row r="648" spans="1:47" ht="38" thickBot="1" x14ac:dyDescent="0.6">
      <c r="A648" s="4">
        <v>45427.359409722223</v>
      </c>
      <c r="B648" s="5" t="s">
        <v>1105</v>
      </c>
      <c r="AH648" s="5" t="s">
        <v>1106</v>
      </c>
      <c r="AI648" s="5" t="s">
        <v>1024</v>
      </c>
      <c r="AJ648" s="5" t="s">
        <v>1057</v>
      </c>
      <c r="AK648" s="5">
        <v>4</v>
      </c>
      <c r="AL648" s="5" t="s">
        <v>1066</v>
      </c>
      <c r="AM648" s="5" t="s">
        <v>1118</v>
      </c>
      <c r="AN648" s="5" t="s">
        <v>1202</v>
      </c>
      <c r="AO648" s="5" t="s">
        <v>1386</v>
      </c>
      <c r="AP648" s="5" t="s">
        <v>1406</v>
      </c>
      <c r="AQ648" s="5" t="s">
        <v>1408</v>
      </c>
      <c r="AR648" s="5">
        <v>3</v>
      </c>
      <c r="AS648" s="5" t="s">
        <v>1480</v>
      </c>
      <c r="AT648" s="5" t="s">
        <v>1642</v>
      </c>
      <c r="AU648" s="6">
        <v>500</v>
      </c>
    </row>
    <row r="649" spans="1:47" ht="38" thickBot="1" x14ac:dyDescent="0.6">
      <c r="A649" s="4">
        <v>45427.380925925929</v>
      </c>
      <c r="B649" s="5" t="s">
        <v>1105</v>
      </c>
      <c r="AH649" s="5" t="s">
        <v>1106</v>
      </c>
      <c r="AI649" s="5" t="s">
        <v>1024</v>
      </c>
      <c r="AJ649" s="5" t="s">
        <v>1051</v>
      </c>
      <c r="AK649" s="5">
        <v>3</v>
      </c>
      <c r="AL649" s="5" t="s">
        <v>1079</v>
      </c>
      <c r="AM649" s="5" t="s">
        <v>1118</v>
      </c>
      <c r="AN649" s="5" t="s">
        <v>1203</v>
      </c>
      <c r="AO649" s="5" t="s">
        <v>537</v>
      </c>
      <c r="AP649" s="5" t="s">
        <v>1406</v>
      </c>
      <c r="AQ649" s="5" t="s">
        <v>1225</v>
      </c>
      <c r="AR649" s="5">
        <v>3</v>
      </c>
      <c r="AS649" s="5" t="s">
        <v>1481</v>
      </c>
      <c r="AT649" s="5" t="s">
        <v>1643</v>
      </c>
      <c r="AU649" s="6">
        <v>0</v>
      </c>
    </row>
    <row r="650" spans="1:47" ht="18.5" thickBot="1" x14ac:dyDescent="0.6">
      <c r="A650" s="4">
        <v>45427.386562500003</v>
      </c>
      <c r="B650" s="5" t="s">
        <v>1105</v>
      </c>
      <c r="AH650" s="5" t="s">
        <v>1106</v>
      </c>
      <c r="AI650" s="5" t="s">
        <v>1024</v>
      </c>
      <c r="AJ650" s="5" t="s">
        <v>1057</v>
      </c>
      <c r="AK650" s="5">
        <v>3</v>
      </c>
      <c r="AL650" s="5" t="s">
        <v>1066</v>
      </c>
      <c r="AM650" s="5" t="s">
        <v>1121</v>
      </c>
      <c r="AN650" s="5" t="s">
        <v>1204</v>
      </c>
      <c r="AO650" s="5" t="s">
        <v>58</v>
      </c>
      <c r="AP650" s="5" t="s">
        <v>1406</v>
      </c>
      <c r="AQ650" s="5" t="s">
        <v>1409</v>
      </c>
      <c r="AR650" s="5">
        <v>4</v>
      </c>
      <c r="AS650" s="5" t="s">
        <v>1482</v>
      </c>
      <c r="AT650" s="5" t="s">
        <v>1642</v>
      </c>
      <c r="AU650" s="6">
        <v>5000</v>
      </c>
    </row>
    <row r="651" spans="1:47" ht="50.5" thickBot="1" x14ac:dyDescent="0.6">
      <c r="A651" s="4">
        <v>45427.401932870373</v>
      </c>
      <c r="B651" s="5" t="s">
        <v>1105</v>
      </c>
      <c r="AH651" s="5" t="s">
        <v>1106</v>
      </c>
      <c r="AI651" s="5" t="s">
        <v>1024</v>
      </c>
      <c r="AJ651" s="5" t="s">
        <v>1057</v>
      </c>
      <c r="AK651" s="5">
        <v>5</v>
      </c>
      <c r="AL651" s="5" t="s">
        <v>1079</v>
      </c>
      <c r="AM651" s="5" t="s">
        <v>1118</v>
      </c>
      <c r="AN651" s="5" t="s">
        <v>1142</v>
      </c>
      <c r="AO651" s="5" t="s">
        <v>77</v>
      </c>
      <c r="AP651" s="5" t="s">
        <v>1406</v>
      </c>
      <c r="AQ651" s="5" t="s">
        <v>1225</v>
      </c>
      <c r="AR651" s="5">
        <v>4</v>
      </c>
      <c r="AS651" s="5" t="s">
        <v>1483</v>
      </c>
      <c r="AT651" s="5" t="s">
        <v>1643</v>
      </c>
      <c r="AU651" s="6">
        <v>3000</v>
      </c>
    </row>
    <row r="652" spans="1:47" ht="25.5" thickBot="1" x14ac:dyDescent="0.6">
      <c r="A652" s="4">
        <v>45427.422083333331</v>
      </c>
      <c r="B652" s="5" t="s">
        <v>1105</v>
      </c>
      <c r="AH652" s="5" t="s">
        <v>1106</v>
      </c>
      <c r="AI652" s="5" t="s">
        <v>1022</v>
      </c>
      <c r="AJ652" s="5" t="s">
        <v>1051</v>
      </c>
      <c r="AK652" s="5">
        <v>2</v>
      </c>
      <c r="AL652" s="5" t="s">
        <v>1066</v>
      </c>
      <c r="AM652" s="5" t="s">
        <v>1119</v>
      </c>
      <c r="AN652" s="5" t="s">
        <v>1205</v>
      </c>
      <c r="AO652" s="5" t="s">
        <v>277</v>
      </c>
      <c r="AP652" s="5" t="s">
        <v>1407</v>
      </c>
      <c r="AQ652" s="5" t="s">
        <v>1408</v>
      </c>
      <c r="AR652" s="5">
        <v>2</v>
      </c>
      <c r="AS652" s="5" t="s">
        <v>1475</v>
      </c>
      <c r="AT652" s="5" t="s">
        <v>1642</v>
      </c>
      <c r="AU652" s="6">
        <v>250</v>
      </c>
    </row>
    <row r="653" spans="1:47" ht="25.5" thickBot="1" x14ac:dyDescent="0.6">
      <c r="A653" s="4">
        <v>45427.427453703705</v>
      </c>
      <c r="B653" s="5" t="s">
        <v>1105</v>
      </c>
      <c r="AH653" s="5" t="s">
        <v>1106</v>
      </c>
      <c r="AI653" s="5" t="s">
        <v>1024</v>
      </c>
      <c r="AJ653" s="5" t="s">
        <v>1051</v>
      </c>
      <c r="AK653" s="5">
        <v>2</v>
      </c>
      <c r="AL653" s="5" t="s">
        <v>1071</v>
      </c>
      <c r="AM653" s="5" t="s">
        <v>1120</v>
      </c>
      <c r="AN653" s="5" t="s">
        <v>1206</v>
      </c>
      <c r="AO653" s="5" t="s">
        <v>70</v>
      </c>
      <c r="AP653" s="5" t="s">
        <v>1406</v>
      </c>
      <c r="AQ653" s="5" t="s">
        <v>1408</v>
      </c>
      <c r="AR653" s="5">
        <v>2</v>
      </c>
      <c r="AS653" s="5" t="s">
        <v>1484</v>
      </c>
      <c r="AT653" s="5" t="s">
        <v>1643</v>
      </c>
      <c r="AU653" s="6">
        <v>1000</v>
      </c>
    </row>
    <row r="654" spans="1:47" ht="50.5" thickBot="1" x14ac:dyDescent="0.6">
      <c r="A654" s="4">
        <v>45427.442777777775</v>
      </c>
      <c r="B654" s="5" t="s">
        <v>1105</v>
      </c>
      <c r="AH654" s="5" t="s">
        <v>1106</v>
      </c>
      <c r="AI654" s="5" t="s">
        <v>1024</v>
      </c>
      <c r="AJ654" s="5" t="s">
        <v>1057</v>
      </c>
      <c r="AK654" s="5">
        <v>5</v>
      </c>
      <c r="AL654" s="5" t="s">
        <v>1066</v>
      </c>
      <c r="AM654" s="5" t="s">
        <v>1119</v>
      </c>
      <c r="AN654" s="5" t="s">
        <v>1207</v>
      </c>
      <c r="AO654" s="5" t="s">
        <v>324</v>
      </c>
      <c r="AP654" s="5" t="s">
        <v>1406</v>
      </c>
      <c r="AQ654" s="5" t="s">
        <v>1409</v>
      </c>
      <c r="AR654" s="5">
        <v>3</v>
      </c>
      <c r="AS654" s="5" t="s">
        <v>1485</v>
      </c>
      <c r="AT654" s="5" t="s">
        <v>1643</v>
      </c>
      <c r="AU654" s="6">
        <v>1000</v>
      </c>
    </row>
    <row r="655" spans="1:47" ht="25.5" thickBot="1" x14ac:dyDescent="0.6">
      <c r="A655" s="4">
        <v>45427.476261574076</v>
      </c>
      <c r="B655" s="5" t="s">
        <v>1105</v>
      </c>
      <c r="AH655" s="5" t="s">
        <v>1106</v>
      </c>
      <c r="AI655" s="5" t="s">
        <v>1024</v>
      </c>
      <c r="AJ655" s="5" t="s">
        <v>1051</v>
      </c>
      <c r="AK655" s="5">
        <v>4</v>
      </c>
      <c r="AL655" s="5" t="s">
        <v>1071</v>
      </c>
      <c r="AM655" s="5" t="s">
        <v>1120</v>
      </c>
      <c r="AN655" s="5" t="s">
        <v>1011</v>
      </c>
      <c r="AO655" s="5" t="s">
        <v>70</v>
      </c>
      <c r="AP655" s="5" t="s">
        <v>1406</v>
      </c>
      <c r="AQ655" s="5" t="s">
        <v>1408</v>
      </c>
      <c r="AR655" s="5">
        <v>4</v>
      </c>
      <c r="AS655" s="5" t="s">
        <v>1486</v>
      </c>
      <c r="AT655" s="5" t="s">
        <v>1642</v>
      </c>
      <c r="AU655" s="6">
        <v>300</v>
      </c>
    </row>
    <row r="656" spans="1:47" ht="18.5" thickBot="1" x14ac:dyDescent="0.6">
      <c r="A656" s="4">
        <v>45427.497604166667</v>
      </c>
      <c r="B656" s="5" t="s">
        <v>1105</v>
      </c>
      <c r="AH656" s="5" t="s">
        <v>1106</v>
      </c>
      <c r="AI656" s="5" t="s">
        <v>1024</v>
      </c>
      <c r="AJ656" s="5" t="s">
        <v>1057</v>
      </c>
      <c r="AK656" s="5">
        <v>5</v>
      </c>
      <c r="AL656" s="5" t="s">
        <v>1079</v>
      </c>
      <c r="AM656" s="5" t="s">
        <v>1119</v>
      </c>
      <c r="AN656" s="5" t="s">
        <v>1208</v>
      </c>
      <c r="AO656" s="5" t="s">
        <v>108</v>
      </c>
      <c r="AP656" s="5" t="s">
        <v>1407</v>
      </c>
      <c r="AQ656" s="5" t="s">
        <v>1225</v>
      </c>
      <c r="AR656" s="5">
        <v>5</v>
      </c>
      <c r="AS656" s="5" t="s">
        <v>1487</v>
      </c>
      <c r="AT656" s="5" t="s">
        <v>1642</v>
      </c>
      <c r="AU656" s="6">
        <v>1000</v>
      </c>
    </row>
    <row r="657" spans="1:47" ht="50.5" thickBot="1" x14ac:dyDescent="0.6">
      <c r="A657" s="4">
        <v>45427.50240740741</v>
      </c>
      <c r="B657" s="5" t="s">
        <v>1105</v>
      </c>
      <c r="AH657" s="5" t="s">
        <v>1106</v>
      </c>
      <c r="AI657" s="5" t="s">
        <v>1024</v>
      </c>
      <c r="AJ657" s="5" t="s">
        <v>1051</v>
      </c>
      <c r="AK657" s="5">
        <v>4</v>
      </c>
      <c r="AL657" s="5" t="s">
        <v>1079</v>
      </c>
      <c r="AM657" s="5" t="s">
        <v>1119</v>
      </c>
      <c r="AN657" s="5" t="s">
        <v>1209</v>
      </c>
      <c r="AO657" s="5" t="s">
        <v>349</v>
      </c>
      <c r="AP657" s="5" t="s">
        <v>1407</v>
      </c>
      <c r="AQ657" s="5" t="s">
        <v>1409</v>
      </c>
      <c r="AR657" s="5">
        <v>3</v>
      </c>
      <c r="AS657" s="5" t="s">
        <v>1488</v>
      </c>
      <c r="AT657" s="5" t="s">
        <v>1642</v>
      </c>
      <c r="AU657" s="6">
        <v>500</v>
      </c>
    </row>
    <row r="658" spans="1:47" ht="63" thickBot="1" x14ac:dyDescent="0.6">
      <c r="A658" s="4">
        <v>45427.562523148146</v>
      </c>
      <c r="B658" s="5" t="s">
        <v>1105</v>
      </c>
      <c r="AH658" s="5" t="s">
        <v>1106</v>
      </c>
      <c r="AI658" s="5" t="s">
        <v>1024</v>
      </c>
      <c r="AJ658" s="5" t="s">
        <v>1051</v>
      </c>
      <c r="AK658" s="5">
        <v>4</v>
      </c>
      <c r="AL658" s="5" t="s">
        <v>1074</v>
      </c>
      <c r="AM658" s="5" t="s">
        <v>1119</v>
      </c>
      <c r="AN658" s="5" t="s">
        <v>1210</v>
      </c>
      <c r="AO658" s="5" t="s">
        <v>66</v>
      </c>
      <c r="AP658" s="5" t="s">
        <v>1407</v>
      </c>
      <c r="AQ658" s="5" t="s">
        <v>1409</v>
      </c>
      <c r="AR658" s="5">
        <v>3</v>
      </c>
      <c r="AS658" s="5" t="s">
        <v>1489</v>
      </c>
      <c r="AT658" s="5" t="s">
        <v>1642</v>
      </c>
      <c r="AU658" s="6">
        <v>100</v>
      </c>
    </row>
    <row r="659" spans="1:47" ht="18.5" thickBot="1" x14ac:dyDescent="0.6">
      <c r="A659" s="4">
        <v>45427.566874999997</v>
      </c>
      <c r="B659" s="5" t="s">
        <v>1105</v>
      </c>
      <c r="AH659" s="5" t="s">
        <v>1106</v>
      </c>
      <c r="AI659" s="5" t="s">
        <v>1024</v>
      </c>
      <c r="AJ659" s="5" t="s">
        <v>1057</v>
      </c>
      <c r="AK659" s="5">
        <v>3</v>
      </c>
      <c r="AL659" s="5" t="s">
        <v>1079</v>
      </c>
      <c r="AM659" s="5" t="s">
        <v>1121</v>
      </c>
      <c r="AN659" s="5" t="s">
        <v>1211</v>
      </c>
      <c r="AO659" s="5" t="s">
        <v>58</v>
      </c>
      <c r="AP659" s="5" t="s">
        <v>1406</v>
      </c>
      <c r="AQ659" s="5" t="s">
        <v>1225</v>
      </c>
      <c r="AR659" s="5">
        <v>3</v>
      </c>
      <c r="AS659" s="5" t="s">
        <v>1490</v>
      </c>
      <c r="AT659" s="5" t="s">
        <v>1643</v>
      </c>
      <c r="AU659" s="6">
        <v>500</v>
      </c>
    </row>
    <row r="660" spans="1:47" ht="25.5" thickBot="1" x14ac:dyDescent="0.6">
      <c r="A660" s="4">
        <v>45427.570891203701</v>
      </c>
      <c r="B660" s="5" t="s">
        <v>1105</v>
      </c>
      <c r="AH660" s="5" t="s">
        <v>1106</v>
      </c>
      <c r="AI660" s="5" t="s">
        <v>1020</v>
      </c>
      <c r="AJ660" s="5" t="s">
        <v>1051</v>
      </c>
      <c r="AK660" s="5">
        <v>3</v>
      </c>
      <c r="AL660" s="5" t="s">
        <v>1066</v>
      </c>
      <c r="AM660" s="5" t="s">
        <v>1119</v>
      </c>
      <c r="AN660" s="5" t="s">
        <v>1212</v>
      </c>
      <c r="AO660" s="5" t="s">
        <v>186</v>
      </c>
      <c r="AP660" s="5" t="s">
        <v>1407</v>
      </c>
      <c r="AQ660" s="5" t="s">
        <v>1408</v>
      </c>
      <c r="AR660" s="5">
        <v>3</v>
      </c>
      <c r="AS660" s="5" t="s">
        <v>1491</v>
      </c>
      <c r="AT660" s="5" t="s">
        <v>1642</v>
      </c>
      <c r="AU660" s="6">
        <v>1000</v>
      </c>
    </row>
    <row r="661" spans="1:47" ht="38" thickBot="1" x14ac:dyDescent="0.6">
      <c r="A661" s="4">
        <v>45427.662152777775</v>
      </c>
      <c r="B661" s="5" t="s">
        <v>1105</v>
      </c>
      <c r="AH661" s="5" t="s">
        <v>1106</v>
      </c>
      <c r="AI661" s="5" t="s">
        <v>1024</v>
      </c>
      <c r="AJ661" s="5" t="s">
        <v>1060</v>
      </c>
      <c r="AK661" s="5">
        <v>5</v>
      </c>
      <c r="AL661" s="5" t="s">
        <v>1066</v>
      </c>
      <c r="AM661" s="5" t="s">
        <v>1118</v>
      </c>
      <c r="AN661" s="5" t="s">
        <v>1204</v>
      </c>
      <c r="AO661" s="5" t="s">
        <v>531</v>
      </c>
      <c r="AP661" s="5" t="s">
        <v>1406</v>
      </c>
      <c r="AQ661" s="5" t="s">
        <v>1409</v>
      </c>
      <c r="AR661" s="5">
        <v>3</v>
      </c>
      <c r="AS661" s="5" t="s">
        <v>1140</v>
      </c>
      <c r="AT661" s="5" t="s">
        <v>1643</v>
      </c>
      <c r="AU661" s="6">
        <v>0</v>
      </c>
    </row>
    <row r="662" spans="1:47" ht="50.5" thickBot="1" x14ac:dyDescent="0.6">
      <c r="A662" s="4">
        <v>45427.717418981483</v>
      </c>
      <c r="B662" s="5" t="s">
        <v>1105</v>
      </c>
      <c r="AH662" s="5" t="s">
        <v>1106</v>
      </c>
      <c r="AI662" s="5" t="s">
        <v>1024</v>
      </c>
      <c r="AJ662" s="5" t="s">
        <v>1051</v>
      </c>
      <c r="AK662" s="5">
        <v>4</v>
      </c>
      <c r="AL662" s="5" t="s">
        <v>1079</v>
      </c>
      <c r="AM662" s="5" t="s">
        <v>1119</v>
      </c>
      <c r="AN662" s="5" t="s">
        <v>1213</v>
      </c>
      <c r="AO662" s="5" t="s">
        <v>1389</v>
      </c>
      <c r="AP662" s="5" t="s">
        <v>1407</v>
      </c>
      <c r="AQ662" s="5" t="s">
        <v>1408</v>
      </c>
      <c r="AR662" s="5">
        <v>5</v>
      </c>
      <c r="AS662" s="5" t="s">
        <v>1492</v>
      </c>
      <c r="AT662" s="5" t="s">
        <v>1642</v>
      </c>
      <c r="AU662" s="6">
        <v>500</v>
      </c>
    </row>
    <row r="663" spans="1:47" ht="25.5" thickBot="1" x14ac:dyDescent="0.6">
      <c r="A663" s="4">
        <v>45428.375185185185</v>
      </c>
      <c r="B663" s="5" t="s">
        <v>1105</v>
      </c>
      <c r="AH663" s="5" t="s">
        <v>1106</v>
      </c>
      <c r="AI663" s="5" t="s">
        <v>1024</v>
      </c>
      <c r="AJ663" s="5" t="s">
        <v>1057</v>
      </c>
      <c r="AK663" s="5">
        <v>4</v>
      </c>
      <c r="AL663" s="5" t="s">
        <v>1066</v>
      </c>
      <c r="AM663" s="5" t="s">
        <v>1119</v>
      </c>
      <c r="AN663" s="5" t="s">
        <v>1214</v>
      </c>
      <c r="AO663" s="5" t="s">
        <v>39</v>
      </c>
      <c r="AP663" s="5" t="s">
        <v>1406</v>
      </c>
      <c r="AQ663" s="5" t="s">
        <v>1409</v>
      </c>
      <c r="AR663" s="5">
        <v>4</v>
      </c>
      <c r="AS663" s="5" t="s">
        <v>1140</v>
      </c>
      <c r="AT663" s="5" t="s">
        <v>1643</v>
      </c>
      <c r="AU663" s="6">
        <v>10000</v>
      </c>
    </row>
    <row r="664" spans="1:47" ht="25.5" thickBot="1" x14ac:dyDescent="0.6">
      <c r="A664" s="4">
        <v>45428.437638888892</v>
      </c>
      <c r="B664" s="5" t="s">
        <v>1105</v>
      </c>
      <c r="AH664" s="5" t="s">
        <v>1106</v>
      </c>
      <c r="AI664" s="5" t="s">
        <v>1024</v>
      </c>
      <c r="AJ664" s="5" t="s">
        <v>1051</v>
      </c>
      <c r="AK664" s="5">
        <v>4</v>
      </c>
      <c r="AL664" s="5" t="s">
        <v>1071</v>
      </c>
      <c r="AM664" s="5" t="s">
        <v>1119</v>
      </c>
      <c r="AN664" s="5" t="s">
        <v>1215</v>
      </c>
      <c r="AO664" s="5" t="s">
        <v>202</v>
      </c>
      <c r="AP664" s="5" t="s">
        <v>1406</v>
      </c>
      <c r="AQ664" s="5" t="s">
        <v>1409</v>
      </c>
      <c r="AR664" s="5">
        <v>3</v>
      </c>
      <c r="AS664" s="5" t="s">
        <v>1493</v>
      </c>
      <c r="AT664" s="5" t="s">
        <v>1643</v>
      </c>
      <c r="AU664" s="6">
        <v>200</v>
      </c>
    </row>
    <row r="665" spans="1:47" ht="38" thickBot="1" x14ac:dyDescent="0.6">
      <c r="A665" s="4">
        <v>45428.730902777781</v>
      </c>
      <c r="B665" s="5" t="s">
        <v>1105</v>
      </c>
      <c r="AH665" s="5" t="s">
        <v>1106</v>
      </c>
      <c r="AI665" s="5" t="s">
        <v>1024</v>
      </c>
      <c r="AJ665" s="5" t="s">
        <v>1051</v>
      </c>
      <c r="AK665" s="5">
        <v>3</v>
      </c>
      <c r="AL665" s="5" t="s">
        <v>1066</v>
      </c>
      <c r="AM665" s="5" t="s">
        <v>1119</v>
      </c>
      <c r="AN665" s="5" t="s">
        <v>1167</v>
      </c>
      <c r="AO665" s="5" t="s">
        <v>380</v>
      </c>
      <c r="AP665" s="5" t="s">
        <v>1407</v>
      </c>
      <c r="AQ665" s="5" t="s">
        <v>1409</v>
      </c>
      <c r="AR665" s="5">
        <v>2</v>
      </c>
      <c r="AS665" s="5" t="s">
        <v>1225</v>
      </c>
      <c r="AT665" s="5" t="s">
        <v>1643</v>
      </c>
      <c r="AU665" s="6">
        <v>0</v>
      </c>
    </row>
    <row r="666" spans="1:47" ht="18.5" thickBot="1" x14ac:dyDescent="0.6">
      <c r="A666" s="4">
        <v>45429.568796296298</v>
      </c>
      <c r="B666" s="5" t="s">
        <v>1105</v>
      </c>
      <c r="AH666" s="5" t="s">
        <v>1106</v>
      </c>
      <c r="AI666" s="5" t="s">
        <v>1024</v>
      </c>
      <c r="AJ666" s="5" t="s">
        <v>1051</v>
      </c>
      <c r="AK666" s="5">
        <v>3</v>
      </c>
      <c r="AL666" s="5" t="s">
        <v>1079</v>
      </c>
      <c r="AM666" s="5" t="s">
        <v>1119</v>
      </c>
      <c r="AN666" s="5" t="s">
        <v>1140</v>
      </c>
      <c r="AO666" s="5" t="s">
        <v>238</v>
      </c>
      <c r="AP666" s="5" t="s">
        <v>1406</v>
      </c>
      <c r="AQ666" s="5" t="s">
        <v>1225</v>
      </c>
      <c r="AR666" s="5">
        <v>3</v>
      </c>
      <c r="AS666" s="5" t="s">
        <v>1140</v>
      </c>
      <c r="AT666" s="5" t="s">
        <v>1643</v>
      </c>
      <c r="AU666" s="6">
        <v>1000</v>
      </c>
    </row>
    <row r="667" spans="1:47" ht="18.5" thickBot="1" x14ac:dyDescent="0.6">
      <c r="A667" s="4">
        <v>45429.667615740742</v>
      </c>
      <c r="B667" s="5" t="s">
        <v>1105</v>
      </c>
      <c r="AH667" s="5" t="s">
        <v>1106</v>
      </c>
      <c r="AI667" s="5" t="s">
        <v>1020</v>
      </c>
      <c r="AJ667" s="5" t="s">
        <v>1051</v>
      </c>
      <c r="AK667" s="5">
        <v>5</v>
      </c>
      <c r="AL667" s="5" t="s">
        <v>1079</v>
      </c>
      <c r="AM667" s="5" t="s">
        <v>1118</v>
      </c>
      <c r="AN667" s="5" t="s">
        <v>1216</v>
      </c>
      <c r="AO667" s="5" t="s">
        <v>58</v>
      </c>
      <c r="AP667" s="5" t="s">
        <v>1406</v>
      </c>
      <c r="AQ667" s="5" t="s">
        <v>1408</v>
      </c>
      <c r="AR667" s="5">
        <v>5</v>
      </c>
      <c r="AS667" s="5" t="s">
        <v>1140</v>
      </c>
      <c r="AT667" s="5" t="s">
        <v>1643</v>
      </c>
      <c r="AU667" s="6">
        <v>0</v>
      </c>
    </row>
    <row r="668" spans="1:47" ht="25.5" thickBot="1" x14ac:dyDescent="0.6">
      <c r="A668" s="4">
        <v>45432.467407407406</v>
      </c>
      <c r="B668" s="5" t="s">
        <v>1105</v>
      </c>
      <c r="AH668" s="5" t="s">
        <v>1106</v>
      </c>
      <c r="AI668" s="5" t="s">
        <v>1024</v>
      </c>
      <c r="AJ668" s="5" t="s">
        <v>1051</v>
      </c>
      <c r="AK668" s="5">
        <v>3</v>
      </c>
      <c r="AL668" s="5" t="s">
        <v>1079</v>
      </c>
      <c r="AM668" s="5" t="s">
        <v>1120</v>
      </c>
      <c r="AN668" s="5" t="s">
        <v>1217</v>
      </c>
      <c r="AO668" s="5" t="s">
        <v>273</v>
      </c>
      <c r="AP668" s="5" t="s">
        <v>1406</v>
      </c>
      <c r="AQ668" s="5" t="s">
        <v>1225</v>
      </c>
      <c r="AR668" s="5">
        <v>3</v>
      </c>
      <c r="AS668" s="5" t="s">
        <v>1217</v>
      </c>
      <c r="AT668" s="5" t="s">
        <v>1643</v>
      </c>
      <c r="AU668" s="6">
        <v>500</v>
      </c>
    </row>
    <row r="669" spans="1:47" ht="38" thickBot="1" x14ac:dyDescent="0.6">
      <c r="A669" s="4">
        <v>45433.438750000001</v>
      </c>
      <c r="B669" s="5" t="s">
        <v>1105</v>
      </c>
      <c r="AH669" s="5" t="s">
        <v>1106</v>
      </c>
      <c r="AI669" s="5" t="s">
        <v>1021</v>
      </c>
      <c r="AJ669" s="5" t="s">
        <v>1051</v>
      </c>
      <c r="AK669" s="5">
        <v>3</v>
      </c>
      <c r="AL669" s="5" t="s">
        <v>1065</v>
      </c>
      <c r="AM669" s="5" t="s">
        <v>1119</v>
      </c>
      <c r="AN669" s="5" t="s">
        <v>1218</v>
      </c>
      <c r="AO669" s="5" t="s">
        <v>1390</v>
      </c>
      <c r="AP669" s="5" t="s">
        <v>1407</v>
      </c>
      <c r="AQ669" s="5" t="s">
        <v>1409</v>
      </c>
      <c r="AR669" s="5">
        <v>3</v>
      </c>
      <c r="AS669" s="5" t="s">
        <v>1494</v>
      </c>
      <c r="AT669" s="5" t="s">
        <v>1643</v>
      </c>
      <c r="AU669" s="6">
        <v>1000</v>
      </c>
    </row>
    <row r="670" spans="1:47" ht="25.5" thickBot="1" x14ac:dyDescent="0.6">
      <c r="A670" s="4">
        <v>45434.356145833335</v>
      </c>
      <c r="B670" s="5" t="s">
        <v>1105</v>
      </c>
      <c r="AH670" s="5" t="s">
        <v>1106</v>
      </c>
      <c r="AI670" s="5" t="s">
        <v>1020</v>
      </c>
      <c r="AJ670" s="5" t="s">
        <v>1055</v>
      </c>
      <c r="AK670" s="5">
        <v>3</v>
      </c>
      <c r="AL670" s="5" t="s">
        <v>1066</v>
      </c>
      <c r="AM670" s="5" t="s">
        <v>1118</v>
      </c>
      <c r="AN670" s="5" t="s">
        <v>1219</v>
      </c>
      <c r="AO670" s="5" t="s">
        <v>225</v>
      </c>
      <c r="AP670" s="5" t="s">
        <v>1406</v>
      </c>
      <c r="AQ670" s="5" t="s">
        <v>1408</v>
      </c>
      <c r="AR670" s="5">
        <v>3</v>
      </c>
      <c r="AS670" s="5" t="s">
        <v>1495</v>
      </c>
      <c r="AT670" s="5" t="s">
        <v>1642</v>
      </c>
      <c r="AU670" s="6">
        <v>3000</v>
      </c>
    </row>
    <row r="671" spans="1:47" ht="38" thickBot="1" x14ac:dyDescent="0.6">
      <c r="A671" s="4">
        <v>45434.587152777778</v>
      </c>
      <c r="B671" s="5" t="s">
        <v>1105</v>
      </c>
      <c r="AH671" s="5" t="s">
        <v>1106</v>
      </c>
      <c r="AI671" s="5" t="s">
        <v>1025</v>
      </c>
      <c r="AJ671" s="5" t="s">
        <v>1053</v>
      </c>
      <c r="AK671" s="5">
        <v>4</v>
      </c>
      <c r="AL671" s="5" t="s">
        <v>1079</v>
      </c>
      <c r="AM671" s="5" t="s">
        <v>1119</v>
      </c>
      <c r="AN671" s="5" t="s">
        <v>1140</v>
      </c>
      <c r="AO671" s="5" t="s">
        <v>378</v>
      </c>
      <c r="AP671" s="5" t="s">
        <v>1407</v>
      </c>
      <c r="AQ671" s="5" t="s">
        <v>1409</v>
      </c>
      <c r="AR671" s="5">
        <v>3</v>
      </c>
      <c r="AS671" s="5" t="s">
        <v>1140</v>
      </c>
      <c r="AT671" s="5" t="s">
        <v>1643</v>
      </c>
      <c r="AU671" s="6">
        <v>500</v>
      </c>
    </row>
    <row r="672" spans="1:47" ht="50.5" thickBot="1" x14ac:dyDescent="0.6">
      <c r="A672" s="4">
        <v>45434.80908564815</v>
      </c>
      <c r="B672" s="5" t="s">
        <v>1105</v>
      </c>
      <c r="AH672" s="5" t="s">
        <v>1106</v>
      </c>
      <c r="AI672" s="5" t="s">
        <v>1024</v>
      </c>
      <c r="AJ672" s="5" t="s">
        <v>1051</v>
      </c>
      <c r="AK672" s="5">
        <v>4</v>
      </c>
      <c r="AL672" s="5" t="s">
        <v>1071</v>
      </c>
      <c r="AM672" s="5" t="s">
        <v>1119</v>
      </c>
      <c r="AN672" s="5" t="s">
        <v>1220</v>
      </c>
      <c r="AO672" s="5" t="s">
        <v>448</v>
      </c>
      <c r="AP672" s="5" t="s">
        <v>1407</v>
      </c>
      <c r="AQ672" s="5" t="s">
        <v>1408</v>
      </c>
      <c r="AR672" s="5">
        <v>4</v>
      </c>
      <c r="AS672" s="5" t="s">
        <v>1496</v>
      </c>
      <c r="AT672" s="5" t="s">
        <v>1643</v>
      </c>
      <c r="AU672" s="6">
        <v>300</v>
      </c>
    </row>
    <row r="673" spans="1:47" ht="50.5" thickBot="1" x14ac:dyDescent="0.6">
      <c r="A673" s="4">
        <v>45435.421527777777</v>
      </c>
      <c r="B673" s="5" t="s">
        <v>1105</v>
      </c>
      <c r="AH673" s="5" t="s">
        <v>1106</v>
      </c>
      <c r="AI673" s="5" t="s">
        <v>1024</v>
      </c>
      <c r="AJ673" s="5" t="s">
        <v>1051</v>
      </c>
      <c r="AK673" s="5">
        <v>4</v>
      </c>
      <c r="AL673" s="5" t="s">
        <v>1079</v>
      </c>
      <c r="AM673" s="5" t="s">
        <v>1119</v>
      </c>
      <c r="AN673" s="5" t="s">
        <v>1221</v>
      </c>
      <c r="AO673" s="5" t="s">
        <v>78</v>
      </c>
      <c r="AP673" s="5" t="s">
        <v>1407</v>
      </c>
      <c r="AQ673" s="5" t="s">
        <v>1408</v>
      </c>
      <c r="AR673" s="5">
        <v>4</v>
      </c>
      <c r="AS673" s="5" t="s">
        <v>1497</v>
      </c>
      <c r="AT673" s="5" t="s">
        <v>1642</v>
      </c>
      <c r="AU673" s="6">
        <v>500</v>
      </c>
    </row>
    <row r="674" spans="1:47" ht="25.5" thickBot="1" x14ac:dyDescent="0.6">
      <c r="A674" s="4">
        <v>45435.741701388892</v>
      </c>
      <c r="B674" s="5" t="s">
        <v>1105</v>
      </c>
      <c r="AH674" s="5" t="s">
        <v>1106</v>
      </c>
      <c r="AI674" s="5" t="s">
        <v>1024</v>
      </c>
      <c r="AJ674" s="5" t="s">
        <v>1051</v>
      </c>
      <c r="AK674" s="5">
        <v>5</v>
      </c>
      <c r="AL674" s="5" t="s">
        <v>1071</v>
      </c>
      <c r="AM674" s="5" t="s">
        <v>1119</v>
      </c>
      <c r="AN674" s="5" t="s">
        <v>1222</v>
      </c>
      <c r="AO674" s="5" t="s">
        <v>1391</v>
      </c>
      <c r="AP674" s="5" t="s">
        <v>1407</v>
      </c>
      <c r="AQ674" s="5" t="s">
        <v>1409</v>
      </c>
      <c r="AR674" s="5">
        <v>5</v>
      </c>
      <c r="AS674" s="5" t="s">
        <v>1498</v>
      </c>
      <c r="AT674" s="5" t="s">
        <v>1642</v>
      </c>
      <c r="AU674" s="6">
        <v>1000</v>
      </c>
    </row>
    <row r="675" spans="1:47" ht="63" thickBot="1" x14ac:dyDescent="0.6">
      <c r="A675" s="4">
        <v>45436.533125000002</v>
      </c>
      <c r="B675" s="5" t="s">
        <v>1105</v>
      </c>
      <c r="AH675" s="5" t="s">
        <v>1106</v>
      </c>
      <c r="AI675" s="5" t="s">
        <v>1024</v>
      </c>
      <c r="AJ675" s="5" t="s">
        <v>1057</v>
      </c>
      <c r="AK675" s="5">
        <v>5</v>
      </c>
      <c r="AL675" s="5" t="s">
        <v>1066</v>
      </c>
      <c r="AM675" s="5" t="s">
        <v>1119</v>
      </c>
      <c r="AN675" s="5" t="s">
        <v>1223</v>
      </c>
      <c r="AO675" s="5" t="s">
        <v>66</v>
      </c>
      <c r="AP675" s="5" t="s">
        <v>1407</v>
      </c>
      <c r="AQ675" s="5" t="s">
        <v>1408</v>
      </c>
      <c r="AR675" s="5">
        <v>4</v>
      </c>
      <c r="AS675" s="5" t="s">
        <v>1499</v>
      </c>
      <c r="AT675" s="5" t="s">
        <v>1643</v>
      </c>
      <c r="AU675" s="14">
        <v>100</v>
      </c>
    </row>
    <row r="676" spans="1:47" ht="50.5" thickBot="1" x14ac:dyDescent="0.6">
      <c r="A676" s="4">
        <v>45436.549803240741</v>
      </c>
      <c r="B676" s="5" t="s">
        <v>1105</v>
      </c>
      <c r="AH676" s="5" t="s">
        <v>1106</v>
      </c>
      <c r="AI676" s="5" t="s">
        <v>1022</v>
      </c>
      <c r="AJ676" s="5" t="s">
        <v>1051</v>
      </c>
      <c r="AK676" s="5">
        <v>4</v>
      </c>
      <c r="AL676" s="5" t="s">
        <v>1071</v>
      </c>
      <c r="AM676" s="5" t="s">
        <v>1119</v>
      </c>
      <c r="AN676" s="5" t="s">
        <v>1224</v>
      </c>
      <c r="AO676" s="5" t="s">
        <v>72</v>
      </c>
      <c r="AP676" s="5" t="s">
        <v>1407</v>
      </c>
      <c r="AQ676" s="5" t="s">
        <v>1409</v>
      </c>
      <c r="AR676" s="5">
        <v>4</v>
      </c>
      <c r="AS676" s="5" t="s">
        <v>1500</v>
      </c>
      <c r="AT676" s="5" t="s">
        <v>1643</v>
      </c>
      <c r="AU676" s="6">
        <v>1000</v>
      </c>
    </row>
    <row r="677" spans="1:47" ht="38" thickBot="1" x14ac:dyDescent="0.6">
      <c r="A677" s="4">
        <v>45436.628206018519</v>
      </c>
      <c r="B677" s="5" t="s">
        <v>1105</v>
      </c>
      <c r="AH677" s="5" t="s">
        <v>1106</v>
      </c>
      <c r="AI677" s="5" t="s">
        <v>1022</v>
      </c>
      <c r="AJ677" s="5" t="s">
        <v>1051</v>
      </c>
      <c r="AK677" s="5">
        <v>4</v>
      </c>
      <c r="AL677" s="5" t="s">
        <v>1071</v>
      </c>
      <c r="AM677" s="5" t="s">
        <v>1118</v>
      </c>
      <c r="AN677" s="5" t="s">
        <v>1225</v>
      </c>
      <c r="AO677" s="5" t="s">
        <v>537</v>
      </c>
      <c r="AP677" s="5" t="s">
        <v>1407</v>
      </c>
      <c r="AQ677" s="5" t="s">
        <v>1409</v>
      </c>
      <c r="AR677" s="5">
        <v>3</v>
      </c>
      <c r="AS677" s="5" t="s">
        <v>1225</v>
      </c>
      <c r="AT677" s="5" t="s">
        <v>1643</v>
      </c>
      <c r="AU677" s="6">
        <v>0</v>
      </c>
    </row>
    <row r="678" spans="1:47" ht="38" thickBot="1" x14ac:dyDescent="0.6">
      <c r="A678" s="4">
        <v>45437.244930555556</v>
      </c>
      <c r="B678" s="5" t="s">
        <v>1105</v>
      </c>
      <c r="AH678" s="5" t="s">
        <v>1106</v>
      </c>
      <c r="AI678" s="5" t="s">
        <v>1025</v>
      </c>
      <c r="AJ678" s="5" t="s">
        <v>1051</v>
      </c>
      <c r="AK678" s="5">
        <v>1</v>
      </c>
      <c r="AL678" s="5" t="s">
        <v>1071</v>
      </c>
      <c r="AM678" s="5" t="s">
        <v>1119</v>
      </c>
      <c r="AN678" s="5" t="s">
        <v>1226</v>
      </c>
      <c r="AO678" s="5" t="s">
        <v>352</v>
      </c>
      <c r="AP678" s="5" t="s">
        <v>1406</v>
      </c>
      <c r="AQ678" s="5" t="s">
        <v>1409</v>
      </c>
      <c r="AR678" s="5">
        <v>3</v>
      </c>
      <c r="AS678" s="5" t="s">
        <v>1501</v>
      </c>
      <c r="AT678" s="5" t="s">
        <v>1642</v>
      </c>
      <c r="AU678" s="6">
        <v>1000</v>
      </c>
    </row>
    <row r="679" spans="1:47" ht="18.5" thickBot="1" x14ac:dyDescent="0.6">
      <c r="A679" s="4">
        <v>45437.248356481483</v>
      </c>
      <c r="B679" s="5" t="s">
        <v>1105</v>
      </c>
      <c r="AH679" s="5" t="s">
        <v>1106</v>
      </c>
      <c r="AI679" s="5" t="s">
        <v>1025</v>
      </c>
      <c r="AJ679" s="5" t="s">
        <v>1051</v>
      </c>
      <c r="AK679" s="5">
        <v>4</v>
      </c>
      <c r="AL679" s="5" t="s">
        <v>1079</v>
      </c>
      <c r="AM679" s="5" t="s">
        <v>1119</v>
      </c>
      <c r="AN679" s="5" t="s">
        <v>1227</v>
      </c>
      <c r="AO679" s="5" t="s">
        <v>77</v>
      </c>
      <c r="AP679" s="5" t="s">
        <v>1407</v>
      </c>
      <c r="AQ679" s="5" t="s">
        <v>1408</v>
      </c>
      <c r="AR679" s="5">
        <v>3</v>
      </c>
      <c r="AS679" s="5" t="s">
        <v>1502</v>
      </c>
      <c r="AT679" s="5" t="s">
        <v>1642</v>
      </c>
      <c r="AU679" s="8">
        <v>500</v>
      </c>
    </row>
    <row r="680" spans="1:47" ht="63" thickBot="1" x14ac:dyDescent="0.6">
      <c r="A680" s="4">
        <v>45437.596736111111</v>
      </c>
      <c r="B680" s="5" t="s">
        <v>1105</v>
      </c>
      <c r="AH680" s="5" t="s">
        <v>1106</v>
      </c>
      <c r="AI680" s="5" t="s">
        <v>1022</v>
      </c>
      <c r="AJ680" s="5" t="s">
        <v>1051</v>
      </c>
      <c r="AK680" s="5">
        <v>5</v>
      </c>
      <c r="AL680" s="5" t="s">
        <v>1068</v>
      </c>
      <c r="AM680" s="5" t="s">
        <v>1119</v>
      </c>
      <c r="AN680" s="5" t="s">
        <v>1228</v>
      </c>
      <c r="AO680" s="5" t="s">
        <v>66</v>
      </c>
      <c r="AP680" s="5" t="s">
        <v>1407</v>
      </c>
      <c r="AQ680" s="5" t="s">
        <v>1408</v>
      </c>
      <c r="AR680" s="5">
        <v>5</v>
      </c>
      <c r="AS680" s="5" t="s">
        <v>1503</v>
      </c>
      <c r="AT680" s="5" t="s">
        <v>1642</v>
      </c>
      <c r="AU680" s="6">
        <v>500</v>
      </c>
    </row>
    <row r="681" spans="1:47" ht="25.5" thickBot="1" x14ac:dyDescent="0.6">
      <c r="A681" s="4">
        <v>45440.392453703702</v>
      </c>
      <c r="B681" s="5" t="s">
        <v>1105</v>
      </c>
      <c r="AH681" s="5" t="s">
        <v>1106</v>
      </c>
      <c r="AI681" s="5" t="s">
        <v>1024</v>
      </c>
      <c r="AJ681" s="5" t="s">
        <v>1057</v>
      </c>
      <c r="AK681" s="5">
        <v>2</v>
      </c>
      <c r="AL681" s="5" t="s">
        <v>1079</v>
      </c>
      <c r="AM681" s="5" t="s">
        <v>1119</v>
      </c>
      <c r="AN681" s="5" t="s">
        <v>1140</v>
      </c>
      <c r="AO681" s="5" t="s">
        <v>217</v>
      </c>
      <c r="AP681" s="5" t="s">
        <v>1406</v>
      </c>
      <c r="AQ681" s="5" t="s">
        <v>1225</v>
      </c>
      <c r="AR681" s="5">
        <v>1</v>
      </c>
      <c r="AS681" s="5" t="s">
        <v>1140</v>
      </c>
      <c r="AT681" s="5" t="s">
        <v>1643</v>
      </c>
      <c r="AU681" s="6">
        <v>100</v>
      </c>
    </row>
    <row r="682" spans="1:47" ht="38" thickBot="1" x14ac:dyDescent="0.6">
      <c r="A682" s="4">
        <v>45441.604039351849</v>
      </c>
      <c r="B682" s="5" t="s">
        <v>1105</v>
      </c>
      <c r="AH682" s="5" t="s">
        <v>1106</v>
      </c>
      <c r="AI682" s="5" t="s">
        <v>1020</v>
      </c>
      <c r="AJ682" s="5" t="s">
        <v>1051</v>
      </c>
      <c r="AK682" s="5">
        <v>5</v>
      </c>
      <c r="AL682" s="5" t="s">
        <v>1079</v>
      </c>
      <c r="AM682" s="5" t="s">
        <v>1119</v>
      </c>
      <c r="AN682" s="5" t="s">
        <v>1229</v>
      </c>
      <c r="AO682" s="5" t="s">
        <v>649</v>
      </c>
      <c r="AP682" s="5" t="s">
        <v>1407</v>
      </c>
      <c r="AQ682" s="5" t="s">
        <v>1225</v>
      </c>
      <c r="AR682" s="5">
        <v>5</v>
      </c>
      <c r="AS682" s="5" t="s">
        <v>1504</v>
      </c>
      <c r="AT682" s="5" t="s">
        <v>1642</v>
      </c>
      <c r="AU682" s="6">
        <v>3000</v>
      </c>
    </row>
    <row r="683" spans="1:47" ht="63" thickBot="1" x14ac:dyDescent="0.6">
      <c r="A683" s="4">
        <v>45441.621342592596</v>
      </c>
      <c r="B683" s="5" t="s">
        <v>1105</v>
      </c>
      <c r="AH683" s="5" t="s">
        <v>1106</v>
      </c>
      <c r="AI683" s="5" t="s">
        <v>1020</v>
      </c>
      <c r="AJ683" s="5" t="s">
        <v>1051</v>
      </c>
      <c r="AK683" s="5">
        <v>5</v>
      </c>
      <c r="AL683" s="5" t="s">
        <v>1080</v>
      </c>
      <c r="AM683" s="5" t="s">
        <v>1119</v>
      </c>
      <c r="AN683" s="5" t="s">
        <v>1230</v>
      </c>
      <c r="AO683" s="5" t="s">
        <v>426</v>
      </c>
      <c r="AP683" s="5" t="s">
        <v>1407</v>
      </c>
      <c r="AQ683" s="5" t="s">
        <v>1409</v>
      </c>
      <c r="AR683" s="5">
        <v>5</v>
      </c>
      <c r="AS683" s="5" t="s">
        <v>1505</v>
      </c>
      <c r="AT683" s="5" t="s">
        <v>1642</v>
      </c>
      <c r="AU683" s="6">
        <v>3000</v>
      </c>
    </row>
    <row r="684" spans="1:47" ht="18.5" thickBot="1" x14ac:dyDescent="0.6">
      <c r="A684" s="4">
        <v>45442.389004629629</v>
      </c>
      <c r="B684" s="5" t="s">
        <v>1105</v>
      </c>
      <c r="AH684" s="5" t="s">
        <v>1106</v>
      </c>
      <c r="AI684" s="5" t="s">
        <v>1020</v>
      </c>
      <c r="AJ684" s="5" t="s">
        <v>1051</v>
      </c>
      <c r="AK684" s="5">
        <v>3</v>
      </c>
      <c r="AL684" s="5" t="s">
        <v>1079</v>
      </c>
      <c r="AM684" s="5" t="s">
        <v>1118</v>
      </c>
      <c r="AN684" s="5" t="s">
        <v>1231</v>
      </c>
      <c r="AO684" s="5" t="s">
        <v>70</v>
      </c>
      <c r="AP684" s="5" t="s">
        <v>1407</v>
      </c>
      <c r="AQ684" s="5" t="s">
        <v>1225</v>
      </c>
      <c r="AR684" s="5">
        <v>3</v>
      </c>
      <c r="AS684" s="5" t="s">
        <v>1506</v>
      </c>
      <c r="AT684" s="5" t="s">
        <v>1643</v>
      </c>
      <c r="AU684" s="6">
        <v>1000</v>
      </c>
    </row>
    <row r="685" spans="1:47" ht="18.5" thickBot="1" x14ac:dyDescent="0.6">
      <c r="A685" s="4">
        <v>45442.401898148149</v>
      </c>
      <c r="B685" s="5" t="s">
        <v>1105</v>
      </c>
      <c r="AH685" s="5" t="s">
        <v>1106</v>
      </c>
      <c r="AI685" s="5" t="s">
        <v>1024</v>
      </c>
      <c r="AJ685" s="5" t="s">
        <v>1057</v>
      </c>
      <c r="AK685" s="5">
        <v>3</v>
      </c>
      <c r="AL685" s="5" t="s">
        <v>1066</v>
      </c>
      <c r="AM685" s="5" t="s">
        <v>1118</v>
      </c>
      <c r="AN685" s="5" t="s">
        <v>1232</v>
      </c>
      <c r="AO685" s="5" t="s">
        <v>70</v>
      </c>
      <c r="AP685" s="5" t="s">
        <v>1406</v>
      </c>
      <c r="AQ685" s="5" t="s">
        <v>1409</v>
      </c>
      <c r="AR685" s="5">
        <v>3</v>
      </c>
      <c r="AS685" s="5" t="s">
        <v>1507</v>
      </c>
      <c r="AT685" s="5" t="s">
        <v>1642</v>
      </c>
      <c r="AU685" s="6">
        <v>500</v>
      </c>
    </row>
    <row r="686" spans="1:47" ht="63" thickBot="1" x14ac:dyDescent="0.6">
      <c r="A686" s="4">
        <v>45442.481863425928</v>
      </c>
      <c r="B686" s="5" t="s">
        <v>1105</v>
      </c>
      <c r="AH686" s="5" t="s">
        <v>1106</v>
      </c>
      <c r="AI686" s="5" t="s">
        <v>1022</v>
      </c>
      <c r="AJ686" s="5" t="s">
        <v>1051</v>
      </c>
      <c r="AK686" s="5">
        <v>4</v>
      </c>
      <c r="AL686" s="5" t="s">
        <v>1068</v>
      </c>
      <c r="AM686" s="5" t="s">
        <v>1119</v>
      </c>
      <c r="AN686" s="5" t="s">
        <v>1204</v>
      </c>
      <c r="AO686" s="5" t="s">
        <v>66</v>
      </c>
      <c r="AP686" s="5" t="s">
        <v>1407</v>
      </c>
      <c r="AQ686" s="5" t="s">
        <v>1409</v>
      </c>
      <c r="AR686" s="5">
        <v>2</v>
      </c>
      <c r="AS686" s="5" t="s">
        <v>1508</v>
      </c>
      <c r="AT686" s="5" t="s">
        <v>1642</v>
      </c>
      <c r="AU686" s="6">
        <v>1000</v>
      </c>
    </row>
    <row r="687" spans="1:47" ht="38" thickBot="1" x14ac:dyDescent="0.6">
      <c r="A687" s="4">
        <v>45442.564675925925</v>
      </c>
      <c r="B687" s="5" t="s">
        <v>1105</v>
      </c>
      <c r="AH687" s="5" t="s">
        <v>1106</v>
      </c>
      <c r="AI687" s="5" t="s">
        <v>1023</v>
      </c>
      <c r="AJ687" s="5" t="s">
        <v>1051</v>
      </c>
      <c r="AK687" s="5">
        <v>3</v>
      </c>
      <c r="AL687" s="5" t="s">
        <v>1079</v>
      </c>
      <c r="AM687" s="5" t="s">
        <v>1119</v>
      </c>
      <c r="AN687" s="5" t="s">
        <v>1204</v>
      </c>
      <c r="AO687" s="5" t="s">
        <v>1392</v>
      </c>
      <c r="AP687" s="5" t="s">
        <v>1407</v>
      </c>
      <c r="AQ687" s="5" t="s">
        <v>1409</v>
      </c>
      <c r="AR687" s="5">
        <v>3</v>
      </c>
      <c r="AS687" s="5" t="s">
        <v>1509</v>
      </c>
      <c r="AT687" s="5" t="s">
        <v>1642</v>
      </c>
      <c r="AU687" s="6">
        <v>1000</v>
      </c>
    </row>
    <row r="688" spans="1:47" ht="18.5" thickBot="1" x14ac:dyDescent="0.6">
      <c r="A688" s="4">
        <v>45442.580428240741</v>
      </c>
      <c r="B688" s="5" t="s">
        <v>1105</v>
      </c>
      <c r="AH688" s="5" t="s">
        <v>1106</v>
      </c>
      <c r="AI688" s="5" t="s">
        <v>1020</v>
      </c>
      <c r="AJ688" s="5" t="s">
        <v>1051</v>
      </c>
      <c r="AK688" s="5">
        <v>3</v>
      </c>
      <c r="AL688" s="5" t="s">
        <v>1079</v>
      </c>
      <c r="AM688" s="5" t="s">
        <v>1118</v>
      </c>
      <c r="AN688" s="5" t="s">
        <v>1233</v>
      </c>
      <c r="AO688" s="5" t="s">
        <v>70</v>
      </c>
      <c r="AP688" s="5" t="s">
        <v>1406</v>
      </c>
      <c r="AQ688" s="5" t="s">
        <v>1409</v>
      </c>
      <c r="AR688" s="5">
        <v>4</v>
      </c>
      <c r="AS688" s="5" t="s">
        <v>1510</v>
      </c>
      <c r="AT688" s="5" t="s">
        <v>1643</v>
      </c>
      <c r="AU688" s="6">
        <v>300</v>
      </c>
    </row>
    <row r="689" spans="1:47" ht="63" thickBot="1" x14ac:dyDescent="0.6">
      <c r="A689" s="4">
        <v>45442.583912037036</v>
      </c>
      <c r="B689" s="5" t="s">
        <v>1105</v>
      </c>
      <c r="AH689" s="5" t="s">
        <v>1106</v>
      </c>
      <c r="AI689" s="5" t="s">
        <v>1029</v>
      </c>
      <c r="AJ689" s="5" t="s">
        <v>1060</v>
      </c>
      <c r="AK689" s="5">
        <v>4</v>
      </c>
      <c r="AL689" s="5" t="s">
        <v>1079</v>
      </c>
      <c r="AM689" s="5" t="s">
        <v>1119</v>
      </c>
      <c r="AN689" s="5" t="s">
        <v>1234</v>
      </c>
      <c r="AO689" s="5" t="s">
        <v>66</v>
      </c>
      <c r="AP689" s="5" t="s">
        <v>1407</v>
      </c>
      <c r="AQ689" s="5" t="s">
        <v>1225</v>
      </c>
      <c r="AR689" s="5">
        <v>3</v>
      </c>
      <c r="AS689" s="5" t="s">
        <v>1511</v>
      </c>
      <c r="AT689" s="5" t="s">
        <v>1643</v>
      </c>
      <c r="AU689" s="6">
        <v>1000</v>
      </c>
    </row>
    <row r="690" spans="1:47" ht="50.5" thickBot="1" x14ac:dyDescent="0.6">
      <c r="A690" s="4">
        <v>45442.594039351854</v>
      </c>
      <c r="B690" s="5" t="s">
        <v>1105</v>
      </c>
      <c r="AH690" s="5" t="s">
        <v>1106</v>
      </c>
      <c r="AI690" s="5" t="s">
        <v>1020</v>
      </c>
      <c r="AJ690" s="5" t="s">
        <v>1051</v>
      </c>
      <c r="AK690" s="5">
        <v>4</v>
      </c>
      <c r="AL690" s="5" t="s">
        <v>1078</v>
      </c>
      <c r="AM690" s="5" t="s">
        <v>1119</v>
      </c>
      <c r="AN690" s="5" t="s">
        <v>1235</v>
      </c>
      <c r="AO690" s="5" t="s">
        <v>43</v>
      </c>
      <c r="AP690" s="5" t="s">
        <v>1406</v>
      </c>
      <c r="AQ690" s="5" t="s">
        <v>1408</v>
      </c>
      <c r="AR690" s="5">
        <v>2</v>
      </c>
      <c r="AS690" s="5" t="s">
        <v>1512</v>
      </c>
      <c r="AT690" s="5" t="s">
        <v>1643</v>
      </c>
      <c r="AU690" s="6">
        <v>1200</v>
      </c>
    </row>
    <row r="691" spans="1:47" ht="50.5" thickBot="1" x14ac:dyDescent="0.6">
      <c r="A691" s="4">
        <v>45442.676157407404</v>
      </c>
      <c r="B691" s="5" t="s">
        <v>1105</v>
      </c>
      <c r="AH691" s="5" t="s">
        <v>1106</v>
      </c>
      <c r="AI691" s="5" t="s">
        <v>1022</v>
      </c>
      <c r="AJ691" s="5" t="s">
        <v>1051</v>
      </c>
      <c r="AK691" s="5">
        <v>4</v>
      </c>
      <c r="AL691" s="5" t="s">
        <v>1087</v>
      </c>
      <c r="AM691" s="5" t="s">
        <v>1119</v>
      </c>
      <c r="AN691" s="5" t="s">
        <v>1236</v>
      </c>
      <c r="AO691" s="5" t="s">
        <v>566</v>
      </c>
      <c r="AP691" s="5" t="s">
        <v>1406</v>
      </c>
      <c r="AQ691" s="5" t="s">
        <v>1408</v>
      </c>
      <c r="AR691" s="5">
        <v>4</v>
      </c>
      <c r="AS691" s="5" t="s">
        <v>1513</v>
      </c>
      <c r="AT691" s="5" t="s">
        <v>1643</v>
      </c>
      <c r="AU691" s="6">
        <v>500</v>
      </c>
    </row>
    <row r="692" spans="1:47" ht="38" thickBot="1" x14ac:dyDescent="0.6">
      <c r="A692" s="4">
        <v>45442.730439814812</v>
      </c>
      <c r="B692" s="5" t="s">
        <v>1105</v>
      </c>
      <c r="AH692" s="5" t="s">
        <v>1106</v>
      </c>
      <c r="AI692" s="5" t="s">
        <v>1020</v>
      </c>
      <c r="AJ692" s="5" t="s">
        <v>1051</v>
      </c>
      <c r="AK692" s="5">
        <v>3</v>
      </c>
      <c r="AL692" s="5" t="s">
        <v>1087</v>
      </c>
      <c r="AM692" s="5" t="s">
        <v>1119</v>
      </c>
      <c r="AN692" s="5" t="s">
        <v>1237</v>
      </c>
      <c r="AO692" s="5" t="s">
        <v>217</v>
      </c>
      <c r="AP692" s="5" t="s">
        <v>1407</v>
      </c>
      <c r="AQ692" s="5" t="s">
        <v>1409</v>
      </c>
      <c r="AR692" s="5">
        <v>2</v>
      </c>
      <c r="AS692" s="5" t="s">
        <v>1514</v>
      </c>
      <c r="AT692" s="5" t="s">
        <v>1642</v>
      </c>
      <c r="AU692" s="6">
        <v>500</v>
      </c>
    </row>
    <row r="693" spans="1:47" ht="50.5" thickBot="1" x14ac:dyDescent="0.6">
      <c r="A693" s="4">
        <v>45443.51226851852</v>
      </c>
      <c r="B693" s="5" t="s">
        <v>1105</v>
      </c>
      <c r="AH693" s="5" t="s">
        <v>1106</v>
      </c>
      <c r="AI693" s="5" t="s">
        <v>1020</v>
      </c>
      <c r="AJ693" s="5" t="s">
        <v>1051</v>
      </c>
      <c r="AK693" s="5">
        <v>4</v>
      </c>
      <c r="AL693" s="5" t="s">
        <v>1098</v>
      </c>
      <c r="AM693" s="5" t="s">
        <v>1119</v>
      </c>
      <c r="AN693" s="5" t="s">
        <v>1238</v>
      </c>
      <c r="AO693" s="5" t="s">
        <v>43</v>
      </c>
      <c r="AP693" s="5" t="s">
        <v>1407</v>
      </c>
      <c r="AQ693" s="5" t="s">
        <v>1409</v>
      </c>
      <c r="AR693" s="5">
        <v>4</v>
      </c>
      <c r="AS693" s="5" t="s">
        <v>1140</v>
      </c>
      <c r="AT693" s="5" t="s">
        <v>1643</v>
      </c>
      <c r="AU693" s="6">
        <v>0</v>
      </c>
    </row>
    <row r="694" spans="1:47" ht="63" thickBot="1" x14ac:dyDescent="0.6">
      <c r="A694" s="4">
        <v>45443.514756944445</v>
      </c>
      <c r="B694" s="5" t="s">
        <v>1105</v>
      </c>
      <c r="AH694" s="5" t="s">
        <v>1106</v>
      </c>
      <c r="AI694" s="5" t="s">
        <v>1023</v>
      </c>
      <c r="AJ694" s="5" t="s">
        <v>1051</v>
      </c>
      <c r="AK694" s="5">
        <v>3</v>
      </c>
      <c r="AL694" s="5" t="s">
        <v>1079</v>
      </c>
      <c r="AM694" s="5" t="s">
        <v>1119</v>
      </c>
      <c r="AN694" s="5" t="s">
        <v>1239</v>
      </c>
      <c r="AO694" s="5" t="s">
        <v>66</v>
      </c>
      <c r="AP694" s="5" t="s">
        <v>1407</v>
      </c>
      <c r="AQ694" s="5" t="s">
        <v>1409</v>
      </c>
      <c r="AR694" s="5">
        <v>4</v>
      </c>
      <c r="AS694" s="5" t="s">
        <v>1515</v>
      </c>
      <c r="AT694" s="5" t="s">
        <v>1643</v>
      </c>
      <c r="AU694" s="6">
        <v>800</v>
      </c>
    </row>
    <row r="695" spans="1:47" ht="38" thickBot="1" x14ac:dyDescent="0.6">
      <c r="A695" s="4">
        <v>45443.518182870372</v>
      </c>
      <c r="B695" s="5" t="s">
        <v>1105</v>
      </c>
      <c r="AH695" s="5" t="s">
        <v>1106</v>
      </c>
      <c r="AI695" s="5" t="s">
        <v>1020</v>
      </c>
      <c r="AJ695" s="5" t="s">
        <v>1051</v>
      </c>
      <c r="AK695" s="5">
        <v>3</v>
      </c>
      <c r="AL695" s="5" t="s">
        <v>1101</v>
      </c>
      <c r="AM695" s="5" t="s">
        <v>1119</v>
      </c>
      <c r="AN695" s="5" t="s">
        <v>1240</v>
      </c>
      <c r="AO695" s="5" t="s">
        <v>378</v>
      </c>
      <c r="AP695" s="5" t="s">
        <v>1407</v>
      </c>
      <c r="AQ695" s="5" t="s">
        <v>1408</v>
      </c>
      <c r="AR695" s="5">
        <v>2</v>
      </c>
      <c r="AS695" s="5" t="s">
        <v>1516</v>
      </c>
      <c r="AT695" s="5" t="s">
        <v>1643</v>
      </c>
      <c r="AU695" s="6">
        <v>2000</v>
      </c>
    </row>
    <row r="696" spans="1:47" ht="38" thickBot="1" x14ac:dyDescent="0.6">
      <c r="A696" s="4">
        <v>45443.52008101852</v>
      </c>
      <c r="B696" s="5" t="s">
        <v>1105</v>
      </c>
      <c r="AH696" s="5" t="s">
        <v>1106</v>
      </c>
      <c r="AI696" s="5" t="s">
        <v>1031</v>
      </c>
      <c r="AJ696" s="5" t="s">
        <v>1051</v>
      </c>
      <c r="AK696" s="5">
        <v>5</v>
      </c>
      <c r="AL696" s="5" t="s">
        <v>1079</v>
      </c>
      <c r="AM696" s="5" t="s">
        <v>1119</v>
      </c>
      <c r="AN696" s="5" t="s">
        <v>1241</v>
      </c>
      <c r="AO696" s="5" t="s">
        <v>369</v>
      </c>
      <c r="AP696" s="5" t="s">
        <v>1407</v>
      </c>
      <c r="AQ696" s="5" t="s">
        <v>1409</v>
      </c>
      <c r="AR696" s="5">
        <v>5</v>
      </c>
      <c r="AS696" s="5" t="s">
        <v>1517</v>
      </c>
      <c r="AT696" s="5" t="s">
        <v>1642</v>
      </c>
      <c r="AU696" s="6">
        <v>500</v>
      </c>
    </row>
    <row r="697" spans="1:47" ht="38" thickBot="1" x14ac:dyDescent="0.6">
      <c r="A697" s="4">
        <v>45443.527488425927</v>
      </c>
      <c r="B697" s="5" t="s">
        <v>1105</v>
      </c>
      <c r="AH697" s="5" t="s">
        <v>1106</v>
      </c>
      <c r="AI697" s="5" t="s">
        <v>1043</v>
      </c>
      <c r="AJ697" s="5" t="s">
        <v>1051</v>
      </c>
      <c r="AK697" s="5">
        <v>4</v>
      </c>
      <c r="AL697" s="5" t="s">
        <v>1078</v>
      </c>
      <c r="AM697" s="5" t="s">
        <v>1119</v>
      </c>
      <c r="AN697" s="5" t="s">
        <v>1242</v>
      </c>
      <c r="AO697" s="5" t="s">
        <v>369</v>
      </c>
      <c r="AP697" s="5" t="s">
        <v>1407</v>
      </c>
      <c r="AQ697" s="5" t="s">
        <v>1409</v>
      </c>
      <c r="AR697" s="5">
        <v>3</v>
      </c>
      <c r="AS697" s="5" t="s">
        <v>1518</v>
      </c>
      <c r="AT697" s="5" t="s">
        <v>1643</v>
      </c>
      <c r="AU697" s="6">
        <v>500</v>
      </c>
    </row>
    <row r="698" spans="1:47" ht="25.5" thickBot="1" x14ac:dyDescent="0.6">
      <c r="A698" s="4">
        <v>45443.534201388888</v>
      </c>
      <c r="B698" s="5" t="s">
        <v>1105</v>
      </c>
      <c r="AH698" s="5" t="s">
        <v>1106</v>
      </c>
      <c r="AI698" s="5" t="s">
        <v>1021</v>
      </c>
      <c r="AJ698" s="5" t="s">
        <v>1051</v>
      </c>
      <c r="AK698" s="5">
        <v>3</v>
      </c>
      <c r="AL698" s="5" t="s">
        <v>1078</v>
      </c>
      <c r="AM698" s="5" t="s">
        <v>1119</v>
      </c>
      <c r="AN698" s="5" t="s">
        <v>1243</v>
      </c>
      <c r="AO698" s="5" t="s">
        <v>273</v>
      </c>
      <c r="AP698" s="5" t="s">
        <v>1406</v>
      </c>
      <c r="AQ698" s="5" t="s">
        <v>1409</v>
      </c>
      <c r="AR698" s="5">
        <v>3</v>
      </c>
      <c r="AS698" s="5" t="s">
        <v>1519</v>
      </c>
      <c r="AT698" s="5" t="s">
        <v>1643</v>
      </c>
      <c r="AU698" s="6">
        <v>1000</v>
      </c>
    </row>
    <row r="699" spans="1:47" ht="38" thickBot="1" x14ac:dyDescent="0.6">
      <c r="A699" s="4">
        <v>45443.537499999999</v>
      </c>
      <c r="B699" s="5" t="s">
        <v>1105</v>
      </c>
      <c r="AH699" s="5" t="s">
        <v>1106</v>
      </c>
      <c r="AI699" s="5" t="s">
        <v>1020</v>
      </c>
      <c r="AJ699" s="5" t="s">
        <v>1051</v>
      </c>
      <c r="AK699" s="5">
        <v>4</v>
      </c>
      <c r="AL699" s="5" t="s">
        <v>1079</v>
      </c>
      <c r="AM699" s="5" t="s">
        <v>1119</v>
      </c>
      <c r="AN699" s="5" t="s">
        <v>1244</v>
      </c>
      <c r="AO699" s="5" t="s">
        <v>1393</v>
      </c>
      <c r="AP699" s="5" t="s">
        <v>1407</v>
      </c>
      <c r="AQ699" s="5" t="s">
        <v>1409</v>
      </c>
      <c r="AR699" s="5">
        <v>5</v>
      </c>
      <c r="AS699" s="5" t="s">
        <v>1520</v>
      </c>
      <c r="AT699" s="5" t="s">
        <v>1642</v>
      </c>
      <c r="AU699" s="6">
        <v>1000</v>
      </c>
    </row>
    <row r="700" spans="1:47" ht="25.5" thickBot="1" x14ac:dyDescent="0.6">
      <c r="A700" s="4">
        <v>45443.539872685185</v>
      </c>
      <c r="B700" s="5" t="s">
        <v>1105</v>
      </c>
      <c r="AH700" s="5" t="s">
        <v>1106</v>
      </c>
      <c r="AI700" s="5" t="s">
        <v>1023</v>
      </c>
      <c r="AJ700" s="5" t="s">
        <v>1055</v>
      </c>
      <c r="AK700" s="5">
        <v>4</v>
      </c>
      <c r="AL700" s="5" t="s">
        <v>1079</v>
      </c>
      <c r="AM700" s="5" t="s">
        <v>1120</v>
      </c>
      <c r="AN700" s="5" t="s">
        <v>1245</v>
      </c>
      <c r="AO700" s="5" t="s">
        <v>1371</v>
      </c>
      <c r="AP700" s="5" t="s">
        <v>1407</v>
      </c>
      <c r="AQ700" s="5" t="s">
        <v>1408</v>
      </c>
      <c r="AR700" s="5">
        <v>4</v>
      </c>
      <c r="AS700" s="5" t="s">
        <v>1521</v>
      </c>
      <c r="AT700" s="5" t="s">
        <v>1642</v>
      </c>
      <c r="AU700" s="6">
        <v>1000</v>
      </c>
    </row>
    <row r="701" spans="1:47" ht="50.5" thickBot="1" x14ac:dyDescent="0.6">
      <c r="A701" s="4">
        <v>45443.542430555557</v>
      </c>
      <c r="B701" s="5" t="s">
        <v>1105</v>
      </c>
      <c r="AH701" s="5" t="s">
        <v>1106</v>
      </c>
      <c r="AI701" s="5" t="s">
        <v>1043</v>
      </c>
      <c r="AJ701" s="5" t="s">
        <v>1051</v>
      </c>
      <c r="AK701" s="5">
        <v>5</v>
      </c>
      <c r="AL701" s="5" t="s">
        <v>1078</v>
      </c>
      <c r="AM701" s="5" t="s">
        <v>1118</v>
      </c>
      <c r="AN701" s="5" t="s">
        <v>1246</v>
      </c>
      <c r="AO701" s="5" t="s">
        <v>1380</v>
      </c>
      <c r="AP701" s="5" t="s">
        <v>1407</v>
      </c>
      <c r="AQ701" s="5" t="s">
        <v>1409</v>
      </c>
      <c r="AR701" s="5">
        <v>4</v>
      </c>
      <c r="AS701" s="5" t="s">
        <v>1522</v>
      </c>
      <c r="AT701" s="5" t="s">
        <v>1643</v>
      </c>
      <c r="AU701" s="6">
        <v>0</v>
      </c>
    </row>
    <row r="702" spans="1:47" ht="38" thickBot="1" x14ac:dyDescent="0.6">
      <c r="A702" s="4">
        <v>45443.545081018521</v>
      </c>
      <c r="B702" s="5" t="s">
        <v>1105</v>
      </c>
      <c r="AH702" s="5" t="s">
        <v>1106</v>
      </c>
      <c r="AI702" s="5" t="s">
        <v>1043</v>
      </c>
      <c r="AJ702" s="5" t="s">
        <v>1051</v>
      </c>
      <c r="AK702" s="5">
        <v>5</v>
      </c>
      <c r="AL702" s="5" t="s">
        <v>1078</v>
      </c>
      <c r="AM702" s="5" t="s">
        <v>1120</v>
      </c>
      <c r="AN702" s="5" t="s">
        <v>1247</v>
      </c>
      <c r="AO702" s="5" t="s">
        <v>1374</v>
      </c>
      <c r="AP702" s="5" t="s">
        <v>1407</v>
      </c>
      <c r="AQ702" s="5" t="s">
        <v>1225</v>
      </c>
      <c r="AR702" s="5">
        <v>4</v>
      </c>
      <c r="AS702" s="5" t="s">
        <v>1523</v>
      </c>
      <c r="AT702" s="5" t="s">
        <v>1642</v>
      </c>
      <c r="AU702" s="6">
        <v>300</v>
      </c>
    </row>
    <row r="703" spans="1:47" ht="50.5" thickBot="1" x14ac:dyDescent="0.6">
      <c r="A703" s="4">
        <v>45443.546331018515</v>
      </c>
      <c r="B703" s="5" t="s">
        <v>1105</v>
      </c>
      <c r="AH703" s="5" t="s">
        <v>1106</v>
      </c>
      <c r="AI703" s="5" t="s">
        <v>1021</v>
      </c>
      <c r="AJ703" s="5" t="s">
        <v>1051</v>
      </c>
      <c r="AK703" s="5">
        <v>4</v>
      </c>
      <c r="AL703" s="5" t="s">
        <v>1064</v>
      </c>
      <c r="AM703" s="5" t="s">
        <v>1119</v>
      </c>
      <c r="AN703" s="5" t="s">
        <v>1248</v>
      </c>
      <c r="AO703" s="5" t="s">
        <v>432</v>
      </c>
      <c r="AP703" s="5" t="s">
        <v>1407</v>
      </c>
      <c r="AQ703" s="5" t="s">
        <v>1225</v>
      </c>
      <c r="AR703" s="5">
        <v>3</v>
      </c>
      <c r="AS703" s="5" t="s">
        <v>1524</v>
      </c>
      <c r="AT703" s="5" t="s">
        <v>1643</v>
      </c>
      <c r="AU703" s="6">
        <v>100</v>
      </c>
    </row>
    <row r="704" spans="1:47" ht="18.5" thickBot="1" x14ac:dyDescent="0.6">
      <c r="A704" s="4">
        <v>45443.556967592594</v>
      </c>
      <c r="B704" s="5" t="s">
        <v>1105</v>
      </c>
      <c r="AH704" s="5" t="s">
        <v>1106</v>
      </c>
      <c r="AI704" s="5" t="s">
        <v>1023</v>
      </c>
      <c r="AJ704" s="5" t="s">
        <v>1051</v>
      </c>
      <c r="AK704" s="5">
        <v>4</v>
      </c>
      <c r="AL704" s="5" t="s">
        <v>1074</v>
      </c>
      <c r="AM704" s="5" t="s">
        <v>1119</v>
      </c>
      <c r="AN704" s="5" t="s">
        <v>1249</v>
      </c>
      <c r="AO704" s="5" t="s">
        <v>238</v>
      </c>
      <c r="AP704" s="5" t="s">
        <v>1407</v>
      </c>
      <c r="AQ704" s="5" t="s">
        <v>1408</v>
      </c>
      <c r="AR704" s="5">
        <v>5</v>
      </c>
      <c r="AS704" s="5" t="s">
        <v>1525</v>
      </c>
      <c r="AT704" s="5" t="s">
        <v>1643</v>
      </c>
      <c r="AU704" s="6">
        <v>1000</v>
      </c>
    </row>
    <row r="705" spans="1:47" ht="50.5" thickBot="1" x14ac:dyDescent="0.6">
      <c r="A705" s="4">
        <v>45443.568437499998</v>
      </c>
      <c r="B705" s="5" t="s">
        <v>1105</v>
      </c>
      <c r="AH705" s="5" t="s">
        <v>1106</v>
      </c>
      <c r="AI705" s="5" t="s">
        <v>1020</v>
      </c>
      <c r="AJ705" s="5" t="s">
        <v>1051</v>
      </c>
      <c r="AK705" s="5">
        <v>3</v>
      </c>
      <c r="AL705" s="5" t="s">
        <v>1096</v>
      </c>
      <c r="AM705" s="5" t="s">
        <v>1118</v>
      </c>
      <c r="AN705" s="5" t="s">
        <v>1250</v>
      </c>
      <c r="AO705" s="5" t="s">
        <v>1394</v>
      </c>
      <c r="AP705" s="5" t="s">
        <v>1407</v>
      </c>
      <c r="AQ705" s="5" t="s">
        <v>1225</v>
      </c>
      <c r="AR705" s="5">
        <v>3</v>
      </c>
      <c r="AS705" s="5" t="s">
        <v>1526</v>
      </c>
      <c r="AT705" s="5" t="s">
        <v>1643</v>
      </c>
      <c r="AU705" s="6">
        <v>1000</v>
      </c>
    </row>
    <row r="706" spans="1:47" ht="63" thickBot="1" x14ac:dyDescent="0.6">
      <c r="A706" s="4">
        <v>45443.60765046296</v>
      </c>
      <c r="B706" s="5" t="s">
        <v>1105</v>
      </c>
      <c r="AH706" s="5" t="s">
        <v>1106</v>
      </c>
      <c r="AI706" s="5" t="s">
        <v>1023</v>
      </c>
      <c r="AJ706" s="5" t="s">
        <v>1051</v>
      </c>
      <c r="AK706" s="5">
        <v>5</v>
      </c>
      <c r="AL706" s="5" t="s">
        <v>1079</v>
      </c>
      <c r="AM706" s="5" t="s">
        <v>1119</v>
      </c>
      <c r="AN706" s="5" t="s">
        <v>1140</v>
      </c>
      <c r="AO706" s="5" t="s">
        <v>66</v>
      </c>
      <c r="AP706" s="5" t="s">
        <v>1407</v>
      </c>
      <c r="AQ706" s="5" t="s">
        <v>1409</v>
      </c>
      <c r="AR706" s="5">
        <v>5</v>
      </c>
      <c r="AS706" s="5" t="s">
        <v>1527</v>
      </c>
      <c r="AT706" s="5" t="s">
        <v>1642</v>
      </c>
      <c r="AU706" s="6">
        <v>1000</v>
      </c>
    </row>
    <row r="707" spans="1:47" ht="63" thickBot="1" x14ac:dyDescent="0.6">
      <c r="A707" s="4">
        <v>45443.615069444444</v>
      </c>
      <c r="B707" s="5" t="s">
        <v>1105</v>
      </c>
      <c r="AH707" s="5" t="s">
        <v>1106</v>
      </c>
      <c r="AI707" s="5" t="s">
        <v>1022</v>
      </c>
      <c r="AJ707" s="5" t="s">
        <v>1051</v>
      </c>
      <c r="AK707" s="5">
        <v>5</v>
      </c>
      <c r="AL707" s="5" t="s">
        <v>1074</v>
      </c>
      <c r="AM707" s="5" t="s">
        <v>1119</v>
      </c>
      <c r="AN707" s="5" t="s">
        <v>1251</v>
      </c>
      <c r="AO707" s="5" t="s">
        <v>426</v>
      </c>
      <c r="AP707" s="5" t="s">
        <v>1407</v>
      </c>
      <c r="AQ707" s="5" t="s">
        <v>1408</v>
      </c>
      <c r="AR707" s="5">
        <v>5</v>
      </c>
      <c r="AS707" s="5" t="s">
        <v>1528</v>
      </c>
      <c r="AT707" s="5" t="s">
        <v>1643</v>
      </c>
      <c r="AU707" s="6">
        <v>250</v>
      </c>
    </row>
    <row r="708" spans="1:47" ht="25.5" thickBot="1" x14ac:dyDescent="0.6">
      <c r="A708" s="4">
        <v>45443.624409722222</v>
      </c>
      <c r="B708" s="5" t="s">
        <v>1105</v>
      </c>
      <c r="AH708" s="5" t="s">
        <v>1106</v>
      </c>
      <c r="AI708" s="5" t="s">
        <v>1023</v>
      </c>
      <c r="AJ708" s="5" t="s">
        <v>1051</v>
      </c>
      <c r="AK708" s="5">
        <v>3</v>
      </c>
      <c r="AL708" s="5" t="s">
        <v>1071</v>
      </c>
      <c r="AM708" s="5" t="s">
        <v>1119</v>
      </c>
      <c r="AN708" s="5" t="s">
        <v>1252</v>
      </c>
      <c r="AO708" s="5" t="s">
        <v>133</v>
      </c>
      <c r="AP708" s="5" t="s">
        <v>1407</v>
      </c>
      <c r="AQ708" s="5" t="s">
        <v>1409</v>
      </c>
      <c r="AR708" s="5">
        <v>4</v>
      </c>
      <c r="AS708" s="5" t="s">
        <v>1140</v>
      </c>
      <c r="AT708" s="5" t="s">
        <v>1643</v>
      </c>
      <c r="AU708" s="16" t="s">
        <v>1873</v>
      </c>
    </row>
    <row r="709" spans="1:47" ht="38" thickBot="1" x14ac:dyDescent="0.6">
      <c r="A709" s="4">
        <v>45443.631203703706</v>
      </c>
      <c r="B709" s="5" t="s">
        <v>1105</v>
      </c>
      <c r="AH709" s="5" t="s">
        <v>1106</v>
      </c>
      <c r="AI709" s="5" t="s">
        <v>1021</v>
      </c>
      <c r="AJ709" s="5" t="s">
        <v>1051</v>
      </c>
      <c r="AK709" s="5">
        <v>2</v>
      </c>
      <c r="AL709" s="5" t="s">
        <v>1080</v>
      </c>
      <c r="AM709" s="5" t="s">
        <v>1119</v>
      </c>
      <c r="AN709" s="5" t="s">
        <v>1253</v>
      </c>
      <c r="AO709" s="5" t="s">
        <v>1386</v>
      </c>
      <c r="AP709" s="5" t="s">
        <v>1407</v>
      </c>
      <c r="AQ709" s="5" t="s">
        <v>1409</v>
      </c>
      <c r="AR709" s="5">
        <v>2</v>
      </c>
      <c r="AS709" s="5" t="s">
        <v>1529</v>
      </c>
      <c r="AT709" s="5" t="s">
        <v>1642</v>
      </c>
      <c r="AU709" s="6">
        <v>12000</v>
      </c>
    </row>
    <row r="710" spans="1:47" ht="38" thickBot="1" x14ac:dyDescent="0.6">
      <c r="A710" s="4">
        <v>45443.633229166669</v>
      </c>
      <c r="B710" s="5" t="s">
        <v>1105</v>
      </c>
      <c r="AH710" s="5" t="s">
        <v>1106</v>
      </c>
      <c r="AI710" s="5" t="s">
        <v>1020</v>
      </c>
      <c r="AJ710" s="5" t="s">
        <v>1051</v>
      </c>
      <c r="AK710" s="5">
        <v>4</v>
      </c>
      <c r="AL710" s="5" t="s">
        <v>1080</v>
      </c>
      <c r="AM710" s="5" t="s">
        <v>1119</v>
      </c>
      <c r="AN710" s="5" t="s">
        <v>1254</v>
      </c>
      <c r="AO710" s="5" t="s">
        <v>1395</v>
      </c>
      <c r="AP710" s="5" t="s">
        <v>1407</v>
      </c>
      <c r="AQ710" s="5" t="s">
        <v>1409</v>
      </c>
      <c r="AR710" s="5">
        <v>3</v>
      </c>
      <c r="AS710" s="5" t="s">
        <v>1530</v>
      </c>
      <c r="AT710" s="5" t="s">
        <v>1642</v>
      </c>
      <c r="AU710" s="6">
        <v>500</v>
      </c>
    </row>
    <row r="711" spans="1:47" ht="50.5" thickBot="1" x14ac:dyDescent="0.6">
      <c r="A711" s="4">
        <v>45443.646747685183</v>
      </c>
      <c r="B711" s="5" t="s">
        <v>1105</v>
      </c>
      <c r="AH711" s="5" t="s">
        <v>1106</v>
      </c>
      <c r="AI711" s="5" t="s">
        <v>1020</v>
      </c>
      <c r="AJ711" s="5" t="s">
        <v>1051</v>
      </c>
      <c r="AK711" s="5">
        <v>4</v>
      </c>
      <c r="AL711" s="5" t="s">
        <v>1087</v>
      </c>
      <c r="AM711" s="5" t="s">
        <v>1118</v>
      </c>
      <c r="AN711" s="5" t="s">
        <v>1212</v>
      </c>
      <c r="AO711" s="5" t="s">
        <v>1380</v>
      </c>
      <c r="AP711" s="5" t="s">
        <v>1407</v>
      </c>
      <c r="AQ711" s="5" t="s">
        <v>1409</v>
      </c>
      <c r="AR711" s="5">
        <v>4</v>
      </c>
      <c r="AS711" s="5" t="s">
        <v>1531</v>
      </c>
      <c r="AT711" s="5" t="s">
        <v>1643</v>
      </c>
      <c r="AU711" s="6">
        <v>250</v>
      </c>
    </row>
    <row r="712" spans="1:47" ht="88" thickBot="1" x14ac:dyDescent="0.6">
      <c r="A712" s="4">
        <v>45443.654652777775</v>
      </c>
      <c r="B712" s="5" t="s">
        <v>1105</v>
      </c>
      <c r="AH712" s="5" t="s">
        <v>1106</v>
      </c>
      <c r="AI712" s="5" t="s">
        <v>1023</v>
      </c>
      <c r="AJ712" s="5" t="s">
        <v>1060</v>
      </c>
      <c r="AK712" s="5">
        <v>4</v>
      </c>
      <c r="AL712" s="5" t="s">
        <v>1079</v>
      </c>
      <c r="AM712" s="5" t="s">
        <v>1118</v>
      </c>
      <c r="AN712" s="5" t="s">
        <v>1255</v>
      </c>
      <c r="AO712" s="5" t="s">
        <v>66</v>
      </c>
      <c r="AP712" s="5" t="s">
        <v>1406</v>
      </c>
      <c r="AQ712" s="5" t="s">
        <v>1225</v>
      </c>
      <c r="AR712" s="5">
        <v>3</v>
      </c>
      <c r="AS712" s="5" t="s">
        <v>1532</v>
      </c>
      <c r="AT712" s="5" t="s">
        <v>1643</v>
      </c>
      <c r="AU712" s="6">
        <v>0</v>
      </c>
    </row>
    <row r="713" spans="1:47" ht="18.5" thickBot="1" x14ac:dyDescent="0.6">
      <c r="A713" s="4">
        <v>45443.693530092591</v>
      </c>
      <c r="B713" s="5" t="s">
        <v>1105</v>
      </c>
      <c r="AH713" s="5" t="s">
        <v>1106</v>
      </c>
      <c r="AI713" s="5" t="s">
        <v>1043</v>
      </c>
      <c r="AJ713" s="5" t="s">
        <v>1051</v>
      </c>
      <c r="AK713" s="5">
        <v>4</v>
      </c>
      <c r="AL713" s="5" t="s">
        <v>1094</v>
      </c>
      <c r="AM713" s="5" t="s">
        <v>1118</v>
      </c>
      <c r="AN713" s="5" t="s">
        <v>1143</v>
      </c>
      <c r="AO713" s="5" t="s">
        <v>58</v>
      </c>
      <c r="AP713" s="5" t="s">
        <v>1406</v>
      </c>
      <c r="AQ713" s="5" t="s">
        <v>1225</v>
      </c>
      <c r="AR713" s="5">
        <v>3</v>
      </c>
      <c r="AS713" s="5" t="s">
        <v>1533</v>
      </c>
      <c r="AT713" s="5" t="s">
        <v>1643</v>
      </c>
      <c r="AU713" s="6">
        <v>500</v>
      </c>
    </row>
    <row r="714" spans="1:47" ht="63" thickBot="1" x14ac:dyDescent="0.6">
      <c r="A714" s="4">
        <v>45443.761956018519</v>
      </c>
      <c r="B714" s="5" t="s">
        <v>1105</v>
      </c>
      <c r="AH714" s="5" t="s">
        <v>1106</v>
      </c>
      <c r="AI714" s="5" t="s">
        <v>1022</v>
      </c>
      <c r="AJ714" s="5" t="s">
        <v>1051</v>
      </c>
      <c r="AK714" s="5">
        <v>3</v>
      </c>
      <c r="AL714" s="5" t="s">
        <v>1080</v>
      </c>
      <c r="AM714" s="5" t="s">
        <v>1119</v>
      </c>
      <c r="AN714" s="5" t="s">
        <v>1256</v>
      </c>
      <c r="AO714" s="5" t="s">
        <v>66</v>
      </c>
      <c r="AP714" s="5" t="s">
        <v>1407</v>
      </c>
      <c r="AQ714" s="5" t="s">
        <v>1408</v>
      </c>
      <c r="AR714" s="5">
        <v>3</v>
      </c>
      <c r="AS714" s="5" t="s">
        <v>1534</v>
      </c>
      <c r="AT714" s="5" t="s">
        <v>1642</v>
      </c>
      <c r="AU714" s="6">
        <v>1000</v>
      </c>
    </row>
    <row r="715" spans="1:47" ht="63" thickBot="1" x14ac:dyDescent="0.6">
      <c r="A715" s="4">
        <v>45443.779178240744</v>
      </c>
      <c r="B715" s="5" t="s">
        <v>1105</v>
      </c>
      <c r="AH715" s="5" t="s">
        <v>1106</v>
      </c>
      <c r="AI715" s="5" t="s">
        <v>1025</v>
      </c>
      <c r="AJ715" s="5" t="s">
        <v>1051</v>
      </c>
      <c r="AK715" s="5">
        <v>5</v>
      </c>
      <c r="AL715" s="5" t="s">
        <v>1066</v>
      </c>
      <c r="AM715" s="5" t="s">
        <v>1119</v>
      </c>
      <c r="AN715" s="5" t="s">
        <v>1257</v>
      </c>
      <c r="AO715" s="5" t="s">
        <v>66</v>
      </c>
      <c r="AP715" s="5" t="s">
        <v>1407</v>
      </c>
      <c r="AQ715" s="5" t="s">
        <v>1408</v>
      </c>
      <c r="AR715" s="5">
        <v>5</v>
      </c>
      <c r="AS715" s="5" t="s">
        <v>1418</v>
      </c>
      <c r="AT715" s="5" t="s">
        <v>1642</v>
      </c>
      <c r="AU715" s="6">
        <v>500</v>
      </c>
    </row>
    <row r="716" spans="1:47" ht="38" thickBot="1" x14ac:dyDescent="0.6">
      <c r="A716" s="4">
        <v>45443.882708333331</v>
      </c>
      <c r="B716" s="5" t="s">
        <v>1105</v>
      </c>
      <c r="AH716" s="5" t="s">
        <v>1106</v>
      </c>
      <c r="AI716" s="5" t="s">
        <v>1020</v>
      </c>
      <c r="AJ716" s="5" t="s">
        <v>1051</v>
      </c>
      <c r="AK716" s="5">
        <v>3</v>
      </c>
      <c r="AL716" s="5" t="s">
        <v>1080</v>
      </c>
      <c r="AM716" s="5" t="s">
        <v>1119</v>
      </c>
      <c r="AN716" s="5" t="s">
        <v>1258</v>
      </c>
      <c r="AO716" s="5" t="s">
        <v>369</v>
      </c>
      <c r="AP716" s="5" t="s">
        <v>1407</v>
      </c>
      <c r="AQ716" s="5" t="s">
        <v>1409</v>
      </c>
      <c r="AR716" s="5">
        <v>3</v>
      </c>
      <c r="AS716" s="5" t="s">
        <v>1535</v>
      </c>
      <c r="AT716" s="5" t="s">
        <v>1643</v>
      </c>
      <c r="AU716" s="6">
        <v>500</v>
      </c>
    </row>
    <row r="717" spans="1:47" ht="25.5" thickBot="1" x14ac:dyDescent="0.6">
      <c r="A717" s="4">
        <v>45444.988229166665</v>
      </c>
      <c r="B717" s="5" t="s">
        <v>1105</v>
      </c>
      <c r="AH717" s="5" t="s">
        <v>1106</v>
      </c>
      <c r="AI717" s="5" t="s">
        <v>1043</v>
      </c>
      <c r="AJ717" s="5" t="s">
        <v>1051</v>
      </c>
      <c r="AK717" s="5">
        <v>5</v>
      </c>
      <c r="AL717" s="5" t="s">
        <v>1063</v>
      </c>
      <c r="AM717" s="5" t="s">
        <v>1119</v>
      </c>
      <c r="AN717" s="5" t="s">
        <v>1134</v>
      </c>
      <c r="AO717" s="5" t="s">
        <v>202</v>
      </c>
      <c r="AP717" s="5" t="s">
        <v>1407</v>
      </c>
      <c r="AQ717" s="5" t="s">
        <v>1409</v>
      </c>
      <c r="AR717" s="5">
        <v>3</v>
      </c>
      <c r="AS717" s="5" t="s">
        <v>1536</v>
      </c>
      <c r="AT717" s="5" t="s">
        <v>1642</v>
      </c>
      <c r="AU717" s="6">
        <v>1000</v>
      </c>
    </row>
    <row r="718" spans="1:47" ht="25.5" thickBot="1" x14ac:dyDescent="0.6">
      <c r="A718" s="4">
        <v>45445.196909722225</v>
      </c>
      <c r="B718" s="5" t="s">
        <v>1105</v>
      </c>
      <c r="AH718" s="5" t="s">
        <v>1106</v>
      </c>
      <c r="AI718" s="5" t="s">
        <v>1043</v>
      </c>
      <c r="AJ718" s="5" t="s">
        <v>1051</v>
      </c>
      <c r="AK718" s="5">
        <v>4</v>
      </c>
      <c r="AL718" s="5" t="s">
        <v>1078</v>
      </c>
      <c r="AM718" s="5" t="s">
        <v>1119</v>
      </c>
      <c r="AN718" s="5" t="s">
        <v>1259</v>
      </c>
      <c r="AO718" s="5" t="s">
        <v>528</v>
      </c>
      <c r="AP718" s="5" t="s">
        <v>1407</v>
      </c>
      <c r="AQ718" s="5" t="s">
        <v>1408</v>
      </c>
      <c r="AR718" s="5">
        <v>4</v>
      </c>
      <c r="AS718" s="5" t="s">
        <v>1537</v>
      </c>
      <c r="AT718" s="5" t="s">
        <v>1643</v>
      </c>
      <c r="AU718" s="6">
        <v>3000</v>
      </c>
    </row>
    <row r="719" spans="1:47" ht="38" thickBot="1" x14ac:dyDescent="0.6">
      <c r="A719" s="4">
        <v>45445.433530092596</v>
      </c>
      <c r="B719" s="5" t="s">
        <v>1105</v>
      </c>
      <c r="AH719" s="5" t="s">
        <v>1106</v>
      </c>
      <c r="AI719" s="5" t="s">
        <v>1021</v>
      </c>
      <c r="AJ719" s="5" t="s">
        <v>1051</v>
      </c>
      <c r="AK719" s="5">
        <v>3</v>
      </c>
      <c r="AL719" s="5" t="s">
        <v>1079</v>
      </c>
      <c r="AM719" s="5" t="s">
        <v>1119</v>
      </c>
      <c r="AN719" s="5" t="s">
        <v>1260</v>
      </c>
      <c r="AO719" s="5" t="s">
        <v>1386</v>
      </c>
      <c r="AP719" s="5" t="s">
        <v>1407</v>
      </c>
      <c r="AQ719" s="5" t="s">
        <v>1409</v>
      </c>
      <c r="AR719" s="5">
        <v>4</v>
      </c>
      <c r="AS719" s="5" t="s">
        <v>1538</v>
      </c>
      <c r="AT719" s="5" t="s">
        <v>1643</v>
      </c>
      <c r="AU719" s="6">
        <v>1000</v>
      </c>
    </row>
    <row r="720" spans="1:47" ht="63" thickBot="1" x14ac:dyDescent="0.6">
      <c r="A720" s="4">
        <v>45445.838090277779</v>
      </c>
      <c r="B720" s="5" t="s">
        <v>1105</v>
      </c>
      <c r="AH720" s="5" t="s">
        <v>1106</v>
      </c>
      <c r="AI720" s="5" t="s">
        <v>1020</v>
      </c>
      <c r="AJ720" s="5" t="s">
        <v>1051</v>
      </c>
      <c r="AK720" s="5">
        <v>5</v>
      </c>
      <c r="AL720" s="5" t="s">
        <v>1098</v>
      </c>
      <c r="AM720" s="5" t="s">
        <v>1119</v>
      </c>
      <c r="AN720" s="5" t="s">
        <v>1261</v>
      </c>
      <c r="AO720" s="5" t="s">
        <v>66</v>
      </c>
      <c r="AP720" s="5" t="s">
        <v>1407</v>
      </c>
      <c r="AQ720" s="5" t="s">
        <v>1409</v>
      </c>
      <c r="AR720" s="5">
        <v>4</v>
      </c>
      <c r="AS720" s="5" t="s">
        <v>1539</v>
      </c>
      <c r="AT720" s="5" t="s">
        <v>1642</v>
      </c>
      <c r="AU720" s="6">
        <v>1000</v>
      </c>
    </row>
    <row r="721" spans="1:47" ht="63" thickBot="1" x14ac:dyDescent="0.6">
      <c r="A721" s="4">
        <v>45446.317719907405</v>
      </c>
      <c r="B721" s="5" t="s">
        <v>1105</v>
      </c>
      <c r="AH721" s="5" t="s">
        <v>1106</v>
      </c>
      <c r="AI721" s="5" t="s">
        <v>1025</v>
      </c>
      <c r="AJ721" s="5" t="s">
        <v>1051</v>
      </c>
      <c r="AK721" s="5">
        <v>4</v>
      </c>
      <c r="AL721" s="5" t="s">
        <v>1079</v>
      </c>
      <c r="AM721" s="5" t="s">
        <v>1119</v>
      </c>
      <c r="AN721" s="5" t="s">
        <v>1262</v>
      </c>
      <c r="AO721" s="5" t="s">
        <v>426</v>
      </c>
      <c r="AP721" s="5" t="s">
        <v>1407</v>
      </c>
      <c r="AQ721" s="5" t="s">
        <v>1225</v>
      </c>
      <c r="AR721" s="5">
        <v>3</v>
      </c>
      <c r="AS721" s="5" t="s">
        <v>1540</v>
      </c>
      <c r="AT721" s="5" t="s">
        <v>1643</v>
      </c>
      <c r="AU721" s="6">
        <v>500</v>
      </c>
    </row>
    <row r="722" spans="1:47" ht="25.5" thickBot="1" x14ac:dyDescent="0.6">
      <c r="A722" s="4">
        <v>45446.350439814814</v>
      </c>
      <c r="B722" s="5" t="s">
        <v>1105</v>
      </c>
      <c r="AH722" s="5" t="s">
        <v>1106</v>
      </c>
      <c r="AI722" s="5" t="s">
        <v>1043</v>
      </c>
      <c r="AJ722" s="5" t="s">
        <v>1057</v>
      </c>
      <c r="AK722" s="5">
        <v>5</v>
      </c>
      <c r="AL722" s="5" t="s">
        <v>1066</v>
      </c>
      <c r="AM722" s="5" t="s">
        <v>1118</v>
      </c>
      <c r="AN722" s="5" t="s">
        <v>1263</v>
      </c>
      <c r="AO722" s="5" t="s">
        <v>409</v>
      </c>
      <c r="AP722" s="5" t="s">
        <v>1406</v>
      </c>
      <c r="AQ722" s="5" t="s">
        <v>1408</v>
      </c>
      <c r="AR722" s="5">
        <v>3</v>
      </c>
      <c r="AS722" s="5" t="s">
        <v>1541</v>
      </c>
      <c r="AT722" s="5" t="s">
        <v>1643</v>
      </c>
      <c r="AU722" s="6">
        <v>1200</v>
      </c>
    </row>
    <row r="723" spans="1:47" ht="63" thickBot="1" x14ac:dyDescent="0.6">
      <c r="A723" s="4">
        <v>45446.351539351854</v>
      </c>
      <c r="B723" s="5" t="s">
        <v>1105</v>
      </c>
      <c r="AH723" s="5" t="s">
        <v>1106</v>
      </c>
      <c r="AI723" s="5" t="s">
        <v>1031</v>
      </c>
      <c r="AJ723" s="5" t="s">
        <v>1051</v>
      </c>
      <c r="AK723" s="5">
        <v>4</v>
      </c>
      <c r="AL723" s="5" t="s">
        <v>1078</v>
      </c>
      <c r="AM723" s="5" t="s">
        <v>1119</v>
      </c>
      <c r="AN723" s="5" t="s">
        <v>1264</v>
      </c>
      <c r="AO723" s="5" t="s">
        <v>66</v>
      </c>
      <c r="AP723" s="5" t="s">
        <v>1407</v>
      </c>
      <c r="AQ723" s="5" t="s">
        <v>1409</v>
      </c>
      <c r="AR723" s="5">
        <v>4</v>
      </c>
      <c r="AS723" s="5" t="s">
        <v>1542</v>
      </c>
      <c r="AT723" s="5" t="s">
        <v>1642</v>
      </c>
      <c r="AU723" s="6">
        <v>1000</v>
      </c>
    </row>
    <row r="724" spans="1:47" ht="25.5" thickBot="1" x14ac:dyDescent="0.6">
      <c r="A724" s="4">
        <v>45446.354513888888</v>
      </c>
      <c r="B724" s="5" t="s">
        <v>1105</v>
      </c>
      <c r="AH724" s="5" t="s">
        <v>1106</v>
      </c>
      <c r="AI724" s="5" t="s">
        <v>1023</v>
      </c>
      <c r="AJ724" s="5" t="s">
        <v>1060</v>
      </c>
      <c r="AK724" s="5">
        <v>5</v>
      </c>
      <c r="AL724" s="5" t="s">
        <v>1079</v>
      </c>
      <c r="AM724" s="5" t="s">
        <v>1118</v>
      </c>
      <c r="AN724" s="5" t="s">
        <v>1265</v>
      </c>
      <c r="AO724" s="5" t="s">
        <v>1396</v>
      </c>
      <c r="AP724" s="5" t="s">
        <v>1406</v>
      </c>
      <c r="AQ724" s="5" t="s">
        <v>1409</v>
      </c>
      <c r="AR724" s="5">
        <v>5</v>
      </c>
      <c r="AS724" s="5" t="s">
        <v>1543</v>
      </c>
      <c r="AT724" s="5" t="s">
        <v>1643</v>
      </c>
      <c r="AU724" s="6">
        <v>0</v>
      </c>
    </row>
    <row r="725" spans="1:47" ht="63" thickBot="1" x14ac:dyDescent="0.6">
      <c r="A725" s="4">
        <v>45446.366840277777</v>
      </c>
      <c r="B725" s="5" t="s">
        <v>1105</v>
      </c>
      <c r="AH725" s="5" t="s">
        <v>1106</v>
      </c>
      <c r="AI725" s="5" t="s">
        <v>1043</v>
      </c>
      <c r="AJ725" s="5" t="s">
        <v>1051</v>
      </c>
      <c r="AK725" s="5">
        <v>5</v>
      </c>
      <c r="AL725" s="5" t="s">
        <v>1066</v>
      </c>
      <c r="AM725" s="5" t="s">
        <v>1119</v>
      </c>
      <c r="AN725" s="5" t="s">
        <v>1266</v>
      </c>
      <c r="AO725" s="5" t="s">
        <v>66</v>
      </c>
      <c r="AP725" s="5" t="s">
        <v>1407</v>
      </c>
      <c r="AQ725" s="5" t="s">
        <v>1409</v>
      </c>
      <c r="AR725" s="5">
        <v>4</v>
      </c>
      <c r="AS725" s="5" t="s">
        <v>1544</v>
      </c>
      <c r="AT725" s="5" t="s">
        <v>1643</v>
      </c>
      <c r="AU725" s="6">
        <v>1000</v>
      </c>
    </row>
    <row r="726" spans="1:47" ht="25.5" thickBot="1" x14ac:dyDescent="0.6">
      <c r="A726" s="4">
        <v>45446.379560185182</v>
      </c>
      <c r="B726" s="5" t="s">
        <v>1105</v>
      </c>
      <c r="AH726" s="5" t="s">
        <v>1106</v>
      </c>
      <c r="AI726" s="5" t="s">
        <v>1025</v>
      </c>
      <c r="AJ726" s="5" t="s">
        <v>1051</v>
      </c>
      <c r="AK726" s="5">
        <v>3</v>
      </c>
      <c r="AL726" s="5" t="s">
        <v>1079</v>
      </c>
      <c r="AM726" s="5" t="s">
        <v>1119</v>
      </c>
      <c r="AN726" s="5" t="s">
        <v>1267</v>
      </c>
      <c r="AO726" s="5" t="s">
        <v>165</v>
      </c>
      <c r="AP726" s="5" t="s">
        <v>1406</v>
      </c>
      <c r="AQ726" s="5" t="s">
        <v>1409</v>
      </c>
      <c r="AR726" s="5">
        <v>3</v>
      </c>
      <c r="AS726" s="5" t="s">
        <v>1545</v>
      </c>
      <c r="AT726" s="5" t="s">
        <v>1642</v>
      </c>
      <c r="AU726" s="6">
        <v>1000</v>
      </c>
    </row>
    <row r="727" spans="1:47" ht="38" thickBot="1" x14ac:dyDescent="0.6">
      <c r="A727" s="4">
        <v>45446.404421296298</v>
      </c>
      <c r="B727" s="5" t="s">
        <v>1105</v>
      </c>
      <c r="AH727" s="5" t="s">
        <v>1106</v>
      </c>
      <c r="AI727" s="5" t="s">
        <v>1023</v>
      </c>
      <c r="AJ727" s="5" t="s">
        <v>1051</v>
      </c>
      <c r="AK727" s="5">
        <v>3</v>
      </c>
      <c r="AL727" s="5" t="s">
        <v>1079</v>
      </c>
      <c r="AM727" s="5" t="s">
        <v>1119</v>
      </c>
      <c r="AN727" s="5" t="s">
        <v>1268</v>
      </c>
      <c r="AO727" s="5" t="s">
        <v>1388</v>
      </c>
      <c r="AP727" s="5" t="s">
        <v>1407</v>
      </c>
      <c r="AQ727" s="5" t="s">
        <v>1409</v>
      </c>
      <c r="AR727" s="5">
        <v>3</v>
      </c>
      <c r="AS727" s="5" t="s">
        <v>1546</v>
      </c>
      <c r="AT727" s="5" t="s">
        <v>1643</v>
      </c>
      <c r="AU727" s="6">
        <v>0</v>
      </c>
    </row>
    <row r="728" spans="1:47" ht="63" thickBot="1" x14ac:dyDescent="0.6">
      <c r="A728" s="4">
        <v>45446.416134259256</v>
      </c>
      <c r="B728" s="5" t="s">
        <v>1105</v>
      </c>
      <c r="AH728" s="5" t="s">
        <v>1106</v>
      </c>
      <c r="AI728" s="5" t="s">
        <v>1023</v>
      </c>
      <c r="AJ728" s="5" t="s">
        <v>1051</v>
      </c>
      <c r="AK728" s="5">
        <v>4</v>
      </c>
      <c r="AL728" s="5" t="s">
        <v>1080</v>
      </c>
      <c r="AM728" s="5" t="s">
        <v>1119</v>
      </c>
      <c r="AN728" s="5" t="s">
        <v>1269</v>
      </c>
      <c r="AO728" s="5" t="s">
        <v>66</v>
      </c>
      <c r="AP728" s="5" t="s">
        <v>1407</v>
      </c>
      <c r="AQ728" s="5" t="s">
        <v>1409</v>
      </c>
      <c r="AR728" s="5">
        <v>2</v>
      </c>
      <c r="AS728" s="5" t="s">
        <v>1547</v>
      </c>
      <c r="AT728" s="5" t="s">
        <v>1643</v>
      </c>
      <c r="AU728" s="6">
        <v>300</v>
      </c>
    </row>
    <row r="729" spans="1:47" ht="63" thickBot="1" x14ac:dyDescent="0.6">
      <c r="A729" s="4">
        <v>45446.417743055557</v>
      </c>
      <c r="B729" s="5" t="s">
        <v>1105</v>
      </c>
      <c r="AH729" s="5" t="s">
        <v>1106</v>
      </c>
      <c r="AI729" s="5" t="s">
        <v>1022</v>
      </c>
      <c r="AJ729" s="5" t="s">
        <v>1051</v>
      </c>
      <c r="AK729" s="5">
        <v>4</v>
      </c>
      <c r="AL729" s="5" t="s">
        <v>1078</v>
      </c>
      <c r="AM729" s="5" t="s">
        <v>1119</v>
      </c>
      <c r="AN729" s="5" t="s">
        <v>1270</v>
      </c>
      <c r="AO729" s="5" t="s">
        <v>426</v>
      </c>
      <c r="AP729" s="5" t="s">
        <v>1407</v>
      </c>
      <c r="AQ729" s="5" t="s">
        <v>1408</v>
      </c>
      <c r="AR729" s="5">
        <v>3</v>
      </c>
      <c r="AS729" s="5" t="s">
        <v>1140</v>
      </c>
      <c r="AT729" s="5" t="s">
        <v>1642</v>
      </c>
      <c r="AU729" s="6">
        <v>500</v>
      </c>
    </row>
    <row r="730" spans="1:47" ht="25.5" thickBot="1" x14ac:dyDescent="0.6">
      <c r="A730" s="4">
        <v>45446.493506944447</v>
      </c>
      <c r="B730" s="5" t="s">
        <v>1105</v>
      </c>
      <c r="AH730" s="5" t="s">
        <v>1106</v>
      </c>
      <c r="AI730" s="5" t="s">
        <v>1022</v>
      </c>
      <c r="AJ730" s="5" t="s">
        <v>1051</v>
      </c>
      <c r="AK730" s="5">
        <v>3</v>
      </c>
      <c r="AL730" s="5" t="s">
        <v>1066</v>
      </c>
      <c r="AM730" s="5" t="s">
        <v>1119</v>
      </c>
      <c r="AN730" s="5" t="s">
        <v>1271</v>
      </c>
      <c r="AO730" s="5" t="s">
        <v>46</v>
      </c>
      <c r="AP730" s="5" t="s">
        <v>1406</v>
      </c>
      <c r="AQ730" s="5" t="s">
        <v>1408</v>
      </c>
      <c r="AR730" s="5">
        <v>3</v>
      </c>
      <c r="AS730" s="5" t="s">
        <v>1548</v>
      </c>
      <c r="AT730" s="5" t="s">
        <v>1643</v>
      </c>
      <c r="AU730" s="15" t="s">
        <v>1873</v>
      </c>
    </row>
    <row r="731" spans="1:47" ht="38" thickBot="1" x14ac:dyDescent="0.6">
      <c r="A731" s="4">
        <v>45446.576655092591</v>
      </c>
      <c r="B731" s="5" t="s">
        <v>1105</v>
      </c>
      <c r="AH731" s="5" t="s">
        <v>1106</v>
      </c>
      <c r="AI731" s="5" t="s">
        <v>1031</v>
      </c>
      <c r="AJ731" s="5" t="s">
        <v>1051</v>
      </c>
      <c r="AK731" s="5">
        <v>3</v>
      </c>
      <c r="AL731" s="5" t="s">
        <v>1066</v>
      </c>
      <c r="AM731" s="5" t="s">
        <v>1118</v>
      </c>
      <c r="AN731" s="5" t="s">
        <v>1272</v>
      </c>
      <c r="AO731" s="5" t="s">
        <v>93</v>
      </c>
      <c r="AP731" s="5" t="s">
        <v>1406</v>
      </c>
      <c r="AQ731" s="5" t="s">
        <v>1409</v>
      </c>
      <c r="AR731" s="5">
        <v>1</v>
      </c>
      <c r="AS731" s="5" t="s">
        <v>1549</v>
      </c>
      <c r="AT731" s="5" t="s">
        <v>1643</v>
      </c>
      <c r="AU731" s="6">
        <v>0</v>
      </c>
    </row>
    <row r="732" spans="1:47" ht="18.5" thickBot="1" x14ac:dyDescent="0.6">
      <c r="A732" s="4">
        <v>45446.579236111109</v>
      </c>
      <c r="B732" s="5" t="s">
        <v>1105</v>
      </c>
      <c r="AH732" s="5" t="s">
        <v>1106</v>
      </c>
      <c r="AI732" s="5" t="s">
        <v>1025</v>
      </c>
      <c r="AJ732" s="5" t="s">
        <v>1051</v>
      </c>
      <c r="AK732" s="5">
        <v>3</v>
      </c>
      <c r="AL732" s="5" t="s">
        <v>1079</v>
      </c>
      <c r="AM732" s="5" t="s">
        <v>1119</v>
      </c>
      <c r="AN732" s="5" t="s">
        <v>1273</v>
      </c>
      <c r="AO732" s="5" t="s">
        <v>77</v>
      </c>
      <c r="AP732" s="5" t="s">
        <v>1407</v>
      </c>
      <c r="AQ732" s="5" t="s">
        <v>1408</v>
      </c>
      <c r="AR732" s="5">
        <v>3</v>
      </c>
      <c r="AS732" s="5" t="s">
        <v>1550</v>
      </c>
      <c r="AT732" s="5" t="s">
        <v>1642</v>
      </c>
      <c r="AU732" s="6">
        <v>500</v>
      </c>
    </row>
    <row r="733" spans="1:47" ht="38" thickBot="1" x14ac:dyDescent="0.6">
      <c r="A733" s="4">
        <v>45446.58017361111</v>
      </c>
      <c r="B733" s="5" t="s">
        <v>1105</v>
      </c>
      <c r="AH733" s="5" t="s">
        <v>1106</v>
      </c>
      <c r="AI733" s="5" t="s">
        <v>1025</v>
      </c>
      <c r="AJ733" s="5" t="s">
        <v>1051</v>
      </c>
      <c r="AK733" s="5">
        <v>4</v>
      </c>
      <c r="AL733" s="5" t="s">
        <v>1079</v>
      </c>
      <c r="AM733" s="5" t="s">
        <v>1119</v>
      </c>
      <c r="AN733" s="5" t="s">
        <v>1274</v>
      </c>
      <c r="AO733" s="5" t="s">
        <v>189</v>
      </c>
      <c r="AP733" s="5" t="s">
        <v>1406</v>
      </c>
      <c r="AQ733" s="5" t="s">
        <v>1409</v>
      </c>
      <c r="AR733" s="5">
        <v>4</v>
      </c>
      <c r="AS733" s="5" t="s">
        <v>1551</v>
      </c>
      <c r="AT733" s="5" t="s">
        <v>1642</v>
      </c>
      <c r="AU733" s="6">
        <v>200</v>
      </c>
    </row>
    <row r="734" spans="1:47" ht="38" thickBot="1" x14ac:dyDescent="0.6">
      <c r="A734" s="4">
        <v>45446.580474537041</v>
      </c>
      <c r="B734" s="5" t="s">
        <v>1105</v>
      </c>
      <c r="AH734" s="5" t="s">
        <v>1106</v>
      </c>
      <c r="AI734" s="5" t="s">
        <v>1025</v>
      </c>
      <c r="AJ734" s="5" t="s">
        <v>1051</v>
      </c>
      <c r="AK734" s="5">
        <v>2</v>
      </c>
      <c r="AL734" s="5" t="s">
        <v>1079</v>
      </c>
      <c r="AM734" s="5" t="s">
        <v>1119</v>
      </c>
      <c r="AN734" s="5" t="s">
        <v>1275</v>
      </c>
      <c r="AO734" s="5" t="s">
        <v>352</v>
      </c>
      <c r="AP734" s="5" t="s">
        <v>1407</v>
      </c>
      <c r="AQ734" s="5" t="s">
        <v>1225</v>
      </c>
      <c r="AR734" s="5">
        <v>3</v>
      </c>
      <c r="AS734" s="5" t="s">
        <v>1552</v>
      </c>
      <c r="AT734" s="5" t="s">
        <v>1643</v>
      </c>
      <c r="AU734" s="6">
        <v>1000</v>
      </c>
    </row>
    <row r="735" spans="1:47" ht="25.5" thickBot="1" x14ac:dyDescent="0.6">
      <c r="A735" s="4">
        <v>45446.582418981481</v>
      </c>
      <c r="B735" s="5" t="s">
        <v>1105</v>
      </c>
      <c r="AH735" s="5" t="s">
        <v>1106</v>
      </c>
      <c r="AI735" s="5" t="s">
        <v>1025</v>
      </c>
      <c r="AJ735" s="5" t="s">
        <v>1060</v>
      </c>
      <c r="AK735" s="5">
        <v>3</v>
      </c>
      <c r="AL735" s="5" t="s">
        <v>1079</v>
      </c>
      <c r="AM735" s="5" t="s">
        <v>1120</v>
      </c>
      <c r="AN735" s="5" t="s">
        <v>1276</v>
      </c>
      <c r="AO735" s="5" t="s">
        <v>58</v>
      </c>
      <c r="AP735" s="5" t="s">
        <v>1406</v>
      </c>
      <c r="AQ735" s="5" t="s">
        <v>1225</v>
      </c>
      <c r="AR735" s="5">
        <v>3</v>
      </c>
      <c r="AS735" s="5" t="s">
        <v>1553</v>
      </c>
      <c r="AT735" s="5" t="s">
        <v>1642</v>
      </c>
      <c r="AU735" s="6">
        <v>1000</v>
      </c>
    </row>
    <row r="736" spans="1:47" ht="50.5" thickBot="1" x14ac:dyDescent="0.6">
      <c r="A736" s="4">
        <v>45446.584756944445</v>
      </c>
      <c r="B736" s="5" t="s">
        <v>1105</v>
      </c>
      <c r="AH736" s="5" t="s">
        <v>1106</v>
      </c>
      <c r="AI736" s="5" t="s">
        <v>1025</v>
      </c>
      <c r="AJ736" s="5" t="s">
        <v>1051</v>
      </c>
      <c r="AK736" s="5">
        <v>2</v>
      </c>
      <c r="AL736" s="5" t="s">
        <v>1078</v>
      </c>
      <c r="AM736" s="5" t="s">
        <v>1119</v>
      </c>
      <c r="AN736" s="5" t="s">
        <v>1277</v>
      </c>
      <c r="AO736" s="5" t="s">
        <v>347</v>
      </c>
      <c r="AP736" s="5" t="s">
        <v>1407</v>
      </c>
      <c r="AQ736" s="5" t="s">
        <v>1225</v>
      </c>
      <c r="AR736" s="5">
        <v>3</v>
      </c>
      <c r="AS736" s="5" t="s">
        <v>1140</v>
      </c>
      <c r="AT736" s="5" t="s">
        <v>1643</v>
      </c>
      <c r="AU736" s="6">
        <v>0</v>
      </c>
    </row>
    <row r="737" spans="1:47" ht="25.5" thickBot="1" x14ac:dyDescent="0.6">
      <c r="A737" s="4">
        <v>45446.597268518519</v>
      </c>
      <c r="B737" s="5" t="s">
        <v>1105</v>
      </c>
      <c r="AH737" s="5" t="s">
        <v>1106</v>
      </c>
      <c r="AI737" s="5" t="s">
        <v>1025</v>
      </c>
      <c r="AJ737" s="5" t="s">
        <v>1051</v>
      </c>
      <c r="AK737" s="5">
        <v>4</v>
      </c>
      <c r="AL737" s="5" t="s">
        <v>1079</v>
      </c>
      <c r="AM737" s="5" t="s">
        <v>1120</v>
      </c>
      <c r="AN737" s="5" t="s">
        <v>1278</v>
      </c>
      <c r="AO737" s="5" t="s">
        <v>89</v>
      </c>
      <c r="AP737" s="5" t="s">
        <v>1406</v>
      </c>
      <c r="AQ737" s="5" t="s">
        <v>1225</v>
      </c>
      <c r="AR737" s="5">
        <v>3</v>
      </c>
      <c r="AS737" s="5" t="s">
        <v>1554</v>
      </c>
      <c r="AT737" s="5" t="s">
        <v>1643</v>
      </c>
      <c r="AU737" s="6">
        <v>100</v>
      </c>
    </row>
    <row r="738" spans="1:47" ht="63" thickBot="1" x14ac:dyDescent="0.6">
      <c r="A738" s="4">
        <v>45446.599212962959</v>
      </c>
      <c r="B738" s="5" t="s">
        <v>1105</v>
      </c>
      <c r="AH738" s="5" t="s">
        <v>1106</v>
      </c>
      <c r="AI738" s="5" t="s">
        <v>1031</v>
      </c>
      <c r="AJ738" s="5" t="s">
        <v>1051</v>
      </c>
      <c r="AK738" s="5">
        <v>2</v>
      </c>
      <c r="AL738" s="5" t="s">
        <v>1066</v>
      </c>
      <c r="AM738" s="5" t="s">
        <v>1119</v>
      </c>
      <c r="AN738" s="5" t="s">
        <v>1279</v>
      </c>
      <c r="AO738" s="5" t="s">
        <v>73</v>
      </c>
      <c r="AP738" s="5" t="s">
        <v>1407</v>
      </c>
      <c r="AQ738" s="5" t="s">
        <v>1408</v>
      </c>
      <c r="AR738" s="5">
        <v>4</v>
      </c>
      <c r="AS738" s="5" t="s">
        <v>1516</v>
      </c>
      <c r="AT738" s="5" t="s">
        <v>1642</v>
      </c>
      <c r="AU738" s="6">
        <v>500</v>
      </c>
    </row>
    <row r="739" spans="1:47" ht="50.5" thickBot="1" x14ac:dyDescent="0.6">
      <c r="A739" s="4">
        <v>45446.613078703704</v>
      </c>
      <c r="B739" s="5" t="s">
        <v>1105</v>
      </c>
      <c r="AH739" s="5" t="s">
        <v>1106</v>
      </c>
      <c r="AI739" s="5" t="s">
        <v>1020</v>
      </c>
      <c r="AJ739" s="5" t="s">
        <v>1051</v>
      </c>
      <c r="AK739" s="5">
        <v>4</v>
      </c>
      <c r="AL739" s="5" t="s">
        <v>1096</v>
      </c>
      <c r="AM739" s="5" t="s">
        <v>1119</v>
      </c>
      <c r="AN739" s="5" t="s">
        <v>1280</v>
      </c>
      <c r="AO739" s="5" t="s">
        <v>459</v>
      </c>
      <c r="AP739" s="5" t="s">
        <v>1407</v>
      </c>
      <c r="AQ739" s="5" t="s">
        <v>1408</v>
      </c>
      <c r="AR739" s="5">
        <v>4</v>
      </c>
      <c r="AS739" s="5" t="s">
        <v>1555</v>
      </c>
      <c r="AT739" s="5" t="s">
        <v>1642</v>
      </c>
      <c r="AU739" s="6">
        <v>2000</v>
      </c>
    </row>
    <row r="740" spans="1:47" ht="38" thickBot="1" x14ac:dyDescent="0.6">
      <c r="A740" s="4">
        <v>45446.622604166667</v>
      </c>
      <c r="B740" s="5" t="s">
        <v>1105</v>
      </c>
      <c r="AH740" s="5" t="s">
        <v>1106</v>
      </c>
      <c r="AI740" s="5" t="s">
        <v>1023</v>
      </c>
      <c r="AJ740" s="5" t="s">
        <v>1051</v>
      </c>
      <c r="AK740" s="5">
        <v>4</v>
      </c>
      <c r="AL740" s="5" t="s">
        <v>1078</v>
      </c>
      <c r="AM740" s="5" t="s">
        <v>1119</v>
      </c>
      <c r="AN740" s="5" t="s">
        <v>1281</v>
      </c>
      <c r="AO740" s="5" t="s">
        <v>1397</v>
      </c>
      <c r="AP740" s="5" t="s">
        <v>1406</v>
      </c>
      <c r="AQ740" s="5" t="s">
        <v>1225</v>
      </c>
      <c r="AR740" s="5">
        <v>3</v>
      </c>
      <c r="AS740" s="5" t="s">
        <v>1556</v>
      </c>
      <c r="AT740" s="5" t="s">
        <v>1642</v>
      </c>
      <c r="AU740" s="6">
        <v>1000</v>
      </c>
    </row>
    <row r="741" spans="1:47" ht="18.5" thickBot="1" x14ac:dyDescent="0.6">
      <c r="A741" s="4">
        <v>45446.627372685187</v>
      </c>
      <c r="B741" s="5" t="s">
        <v>1105</v>
      </c>
      <c r="AH741" s="5" t="s">
        <v>1106</v>
      </c>
      <c r="AI741" s="5" t="s">
        <v>1025</v>
      </c>
      <c r="AJ741" s="5" t="s">
        <v>1051</v>
      </c>
      <c r="AK741" s="5">
        <v>1</v>
      </c>
      <c r="AL741" s="5" t="s">
        <v>1079</v>
      </c>
      <c r="AM741" s="5" t="s">
        <v>1121</v>
      </c>
      <c r="AN741" s="5"/>
      <c r="AO741" s="5" t="s">
        <v>58</v>
      </c>
      <c r="AP741" s="5" t="s">
        <v>1406</v>
      </c>
      <c r="AQ741" s="5" t="s">
        <v>1225</v>
      </c>
      <c r="AR741" s="5">
        <v>1</v>
      </c>
      <c r="AS741" s="5" t="s">
        <v>1217</v>
      </c>
      <c r="AT741" s="5" t="s">
        <v>1643</v>
      </c>
      <c r="AU741" s="6">
        <v>500</v>
      </c>
    </row>
    <row r="742" spans="1:47" ht="50.5" thickBot="1" x14ac:dyDescent="0.6">
      <c r="A742" s="4">
        <v>45446.631342592591</v>
      </c>
      <c r="B742" s="5" t="s">
        <v>1105</v>
      </c>
      <c r="AH742" s="5" t="s">
        <v>1106</v>
      </c>
      <c r="AI742" s="5" t="s">
        <v>1025</v>
      </c>
      <c r="AJ742" s="5" t="s">
        <v>1051</v>
      </c>
      <c r="AK742" s="5">
        <v>4</v>
      </c>
      <c r="AL742" s="5" t="s">
        <v>1071</v>
      </c>
      <c r="AM742" s="5" t="s">
        <v>1119</v>
      </c>
      <c r="AN742" s="5" t="s">
        <v>1011</v>
      </c>
      <c r="AO742" s="5" t="s">
        <v>54</v>
      </c>
      <c r="AP742" s="5" t="s">
        <v>1406</v>
      </c>
      <c r="AQ742" s="5" t="s">
        <v>1409</v>
      </c>
      <c r="AR742" s="5">
        <v>4</v>
      </c>
      <c r="AS742" s="5" t="s">
        <v>1557</v>
      </c>
      <c r="AT742" s="5" t="s">
        <v>1642</v>
      </c>
      <c r="AU742" s="6">
        <v>1000</v>
      </c>
    </row>
    <row r="743" spans="1:47" ht="25.5" thickBot="1" x14ac:dyDescent="0.6">
      <c r="A743" s="4">
        <v>45446.640868055554</v>
      </c>
      <c r="B743" s="5" t="s">
        <v>1105</v>
      </c>
      <c r="AH743" s="5" t="s">
        <v>1106</v>
      </c>
      <c r="AI743" s="5" t="s">
        <v>1025</v>
      </c>
      <c r="AJ743" s="5" t="s">
        <v>1060</v>
      </c>
      <c r="AK743" s="5">
        <v>4</v>
      </c>
      <c r="AL743" s="5" t="s">
        <v>1079</v>
      </c>
      <c r="AM743" s="5" t="s">
        <v>1120</v>
      </c>
      <c r="AN743" s="5" t="s">
        <v>1282</v>
      </c>
      <c r="AO743" s="5" t="s">
        <v>58</v>
      </c>
      <c r="AP743" s="5" t="s">
        <v>1406</v>
      </c>
      <c r="AQ743" s="5" t="s">
        <v>1225</v>
      </c>
      <c r="AR743" s="5">
        <v>4</v>
      </c>
      <c r="AS743" s="5" t="s">
        <v>1558</v>
      </c>
      <c r="AT743" s="5" t="s">
        <v>1642</v>
      </c>
      <c r="AU743" s="6">
        <v>500</v>
      </c>
    </row>
    <row r="744" spans="1:47" ht="38" thickBot="1" x14ac:dyDescent="0.6">
      <c r="A744" s="4">
        <v>45446.641261574077</v>
      </c>
      <c r="B744" s="5" t="s">
        <v>1105</v>
      </c>
      <c r="AH744" s="5" t="s">
        <v>1106</v>
      </c>
      <c r="AI744" s="5" t="s">
        <v>1025</v>
      </c>
      <c r="AJ744" s="5" t="s">
        <v>1051</v>
      </c>
      <c r="AK744" s="5">
        <v>3</v>
      </c>
      <c r="AL744" s="5" t="s">
        <v>1079</v>
      </c>
      <c r="AM744" s="5" t="s">
        <v>1119</v>
      </c>
      <c r="AN744" s="5" t="s">
        <v>1283</v>
      </c>
      <c r="AO744" s="5" t="s">
        <v>649</v>
      </c>
      <c r="AP744" s="5" t="s">
        <v>1407</v>
      </c>
      <c r="AQ744" s="5" t="s">
        <v>1409</v>
      </c>
      <c r="AR744" s="5">
        <v>4</v>
      </c>
      <c r="AS744" s="5" t="s">
        <v>1559</v>
      </c>
      <c r="AT744" s="5" t="s">
        <v>1643</v>
      </c>
      <c r="AU744" s="6">
        <v>400</v>
      </c>
    </row>
    <row r="745" spans="1:47" ht="63" thickBot="1" x14ac:dyDescent="0.6">
      <c r="A745" s="4">
        <v>45446.64340277778</v>
      </c>
      <c r="B745" s="5" t="s">
        <v>1105</v>
      </c>
      <c r="AH745" s="5" t="s">
        <v>1106</v>
      </c>
      <c r="AI745" s="5" t="s">
        <v>1020</v>
      </c>
      <c r="AJ745" s="5" t="s">
        <v>1051</v>
      </c>
      <c r="AK745" s="5">
        <v>3</v>
      </c>
      <c r="AL745" s="5" t="s">
        <v>1074</v>
      </c>
      <c r="AM745" s="5" t="s">
        <v>1119</v>
      </c>
      <c r="AN745" s="5" t="s">
        <v>1284</v>
      </c>
      <c r="AO745" s="5" t="s">
        <v>66</v>
      </c>
      <c r="AP745" s="5" t="s">
        <v>1407</v>
      </c>
      <c r="AQ745" s="5" t="s">
        <v>1408</v>
      </c>
      <c r="AR745" s="5">
        <v>3</v>
      </c>
      <c r="AS745" s="5" t="s">
        <v>1284</v>
      </c>
      <c r="AT745" s="5" t="s">
        <v>1643</v>
      </c>
      <c r="AU745" s="6">
        <v>0</v>
      </c>
    </row>
    <row r="746" spans="1:47" ht="38" thickBot="1" x14ac:dyDescent="0.6">
      <c r="A746" s="4">
        <v>45446.654675925929</v>
      </c>
      <c r="B746" s="5" t="s">
        <v>1105</v>
      </c>
      <c r="AH746" s="5" t="s">
        <v>1106</v>
      </c>
      <c r="AI746" s="5" t="s">
        <v>1022</v>
      </c>
      <c r="AJ746" s="5" t="s">
        <v>1051</v>
      </c>
      <c r="AK746" s="5">
        <v>4</v>
      </c>
      <c r="AL746" s="5" t="s">
        <v>1068</v>
      </c>
      <c r="AM746" s="5" t="s">
        <v>1119</v>
      </c>
      <c r="AN746" s="5" t="s">
        <v>1285</v>
      </c>
      <c r="AO746" s="5" t="s">
        <v>1388</v>
      </c>
      <c r="AP746" s="5" t="s">
        <v>1407</v>
      </c>
      <c r="AQ746" s="5" t="s">
        <v>1409</v>
      </c>
      <c r="AR746" s="5">
        <v>4</v>
      </c>
      <c r="AS746" s="5" t="s">
        <v>1560</v>
      </c>
      <c r="AT746" s="5" t="s">
        <v>1643</v>
      </c>
      <c r="AU746" s="6">
        <v>100</v>
      </c>
    </row>
    <row r="747" spans="1:47" ht="18.5" thickBot="1" x14ac:dyDescent="0.6">
      <c r="A747" s="4">
        <v>45446.675729166665</v>
      </c>
      <c r="B747" s="5" t="s">
        <v>1105</v>
      </c>
      <c r="AH747" s="5" t="s">
        <v>1106</v>
      </c>
      <c r="AI747" s="5" t="s">
        <v>1023</v>
      </c>
      <c r="AJ747" s="5" t="s">
        <v>1055</v>
      </c>
      <c r="AK747" s="5">
        <v>4</v>
      </c>
      <c r="AL747" s="5" t="s">
        <v>1079</v>
      </c>
      <c r="AM747" s="5" t="s">
        <v>1118</v>
      </c>
      <c r="AN747" s="5" t="s">
        <v>1286</v>
      </c>
      <c r="AO747" s="5" t="s">
        <v>58</v>
      </c>
      <c r="AP747" s="5" t="s">
        <v>1406</v>
      </c>
      <c r="AQ747" s="5" t="s">
        <v>1225</v>
      </c>
      <c r="AR747" s="5">
        <v>4</v>
      </c>
      <c r="AS747" s="5" t="s">
        <v>1286</v>
      </c>
      <c r="AT747" s="5" t="s">
        <v>1643</v>
      </c>
      <c r="AU747" s="15" t="s">
        <v>1873</v>
      </c>
    </row>
    <row r="748" spans="1:47" ht="63" thickBot="1" x14ac:dyDescent="0.6">
      <c r="A748" s="4">
        <v>45446.678854166668</v>
      </c>
      <c r="B748" s="5" t="s">
        <v>1105</v>
      </c>
      <c r="AH748" s="5" t="s">
        <v>1106</v>
      </c>
      <c r="AI748" s="5" t="s">
        <v>1020</v>
      </c>
      <c r="AJ748" s="5" t="s">
        <v>1051</v>
      </c>
      <c r="AK748" s="5">
        <v>2</v>
      </c>
      <c r="AL748" s="5" t="s">
        <v>1068</v>
      </c>
      <c r="AM748" s="5" t="s">
        <v>1119</v>
      </c>
      <c r="AN748" s="5" t="s">
        <v>1287</v>
      </c>
      <c r="AO748" s="5" t="s">
        <v>66</v>
      </c>
      <c r="AP748" s="5" t="s">
        <v>1407</v>
      </c>
      <c r="AQ748" s="5" t="s">
        <v>1409</v>
      </c>
      <c r="AR748" s="5">
        <v>2</v>
      </c>
      <c r="AS748" s="5" t="s">
        <v>1561</v>
      </c>
      <c r="AT748" s="5" t="s">
        <v>1642</v>
      </c>
      <c r="AU748" s="6">
        <v>1000</v>
      </c>
    </row>
    <row r="749" spans="1:47" ht="38" thickBot="1" x14ac:dyDescent="0.6">
      <c r="A749" s="4">
        <v>45446.693194444444</v>
      </c>
      <c r="B749" s="5" t="s">
        <v>1105</v>
      </c>
      <c r="AH749" s="5" t="s">
        <v>1106</v>
      </c>
      <c r="AI749" s="5" t="s">
        <v>1025</v>
      </c>
      <c r="AJ749" s="5" t="s">
        <v>1051</v>
      </c>
      <c r="AK749" s="5">
        <v>3</v>
      </c>
      <c r="AL749" s="5" t="s">
        <v>1079</v>
      </c>
      <c r="AM749" s="5" t="s">
        <v>1118</v>
      </c>
      <c r="AN749" s="5" t="s">
        <v>1288</v>
      </c>
      <c r="AO749" s="5" t="s">
        <v>537</v>
      </c>
      <c r="AP749" s="5" t="s">
        <v>1407</v>
      </c>
      <c r="AQ749" s="5" t="s">
        <v>1225</v>
      </c>
      <c r="AR749" s="5">
        <v>2</v>
      </c>
      <c r="AS749" s="5" t="s">
        <v>1562</v>
      </c>
      <c r="AT749" s="5" t="s">
        <v>1642</v>
      </c>
      <c r="AU749" s="6">
        <v>500</v>
      </c>
    </row>
    <row r="750" spans="1:47" ht="38" thickBot="1" x14ac:dyDescent="0.6">
      <c r="A750" s="4">
        <v>45446.693842592591</v>
      </c>
      <c r="B750" s="5" t="s">
        <v>1105</v>
      </c>
      <c r="AH750" s="5" t="s">
        <v>1106</v>
      </c>
      <c r="AI750" s="5" t="s">
        <v>1020</v>
      </c>
      <c r="AJ750" s="5" t="s">
        <v>1051</v>
      </c>
      <c r="AK750" s="5">
        <v>3</v>
      </c>
      <c r="AL750" s="5" t="s">
        <v>1087</v>
      </c>
      <c r="AM750" s="5" t="s">
        <v>1119</v>
      </c>
      <c r="AN750" s="5" t="s">
        <v>1289</v>
      </c>
      <c r="AO750" s="5" t="s">
        <v>107</v>
      </c>
      <c r="AP750" s="5" t="s">
        <v>1407</v>
      </c>
      <c r="AQ750" s="5" t="s">
        <v>1225</v>
      </c>
      <c r="AR750" s="5">
        <v>4</v>
      </c>
      <c r="AS750" s="5" t="s">
        <v>1563</v>
      </c>
      <c r="AT750" s="5" t="s">
        <v>1643</v>
      </c>
      <c r="AU750" s="6">
        <v>5000</v>
      </c>
    </row>
    <row r="751" spans="1:47" ht="63" thickBot="1" x14ac:dyDescent="0.6">
      <c r="A751" s="4">
        <v>45446.729687500003</v>
      </c>
      <c r="B751" s="5" t="s">
        <v>1105</v>
      </c>
      <c r="AH751" s="5" t="s">
        <v>1106</v>
      </c>
      <c r="AI751" s="5" t="s">
        <v>1040</v>
      </c>
      <c r="AJ751" s="5" t="s">
        <v>1051</v>
      </c>
      <c r="AK751" s="5">
        <v>4</v>
      </c>
      <c r="AL751" s="5" t="s">
        <v>1078</v>
      </c>
      <c r="AM751" s="5" t="s">
        <v>1119</v>
      </c>
      <c r="AN751" s="5" t="s">
        <v>1290</v>
      </c>
      <c r="AO751" s="5" t="s">
        <v>66</v>
      </c>
      <c r="AP751" s="5" t="s">
        <v>1407</v>
      </c>
      <c r="AQ751" s="5" t="s">
        <v>1408</v>
      </c>
      <c r="AR751" s="5">
        <v>3</v>
      </c>
      <c r="AS751" s="5" t="s">
        <v>1564</v>
      </c>
      <c r="AT751" s="5" t="s">
        <v>1642</v>
      </c>
      <c r="AU751" s="6">
        <v>500</v>
      </c>
    </row>
    <row r="752" spans="1:47" ht="18.5" thickBot="1" x14ac:dyDescent="0.6">
      <c r="A752" s="4">
        <v>45446.737534722219</v>
      </c>
      <c r="B752" s="5" t="s">
        <v>1105</v>
      </c>
      <c r="AH752" s="5" t="s">
        <v>1106</v>
      </c>
      <c r="AI752" s="5" t="s">
        <v>1020</v>
      </c>
      <c r="AJ752" s="5" t="s">
        <v>1051</v>
      </c>
      <c r="AK752" s="5">
        <v>3</v>
      </c>
      <c r="AL752" s="5" t="s">
        <v>1066</v>
      </c>
      <c r="AM752" s="5" t="s">
        <v>1118</v>
      </c>
      <c r="AN752" s="5" t="s">
        <v>1291</v>
      </c>
      <c r="AO752" s="5" t="s">
        <v>53</v>
      </c>
      <c r="AP752" s="5" t="s">
        <v>1406</v>
      </c>
      <c r="AQ752" s="5" t="s">
        <v>1410</v>
      </c>
      <c r="AR752" s="5">
        <v>3</v>
      </c>
      <c r="AS752" s="5" t="s">
        <v>1565</v>
      </c>
      <c r="AT752" s="5" t="s">
        <v>1643</v>
      </c>
      <c r="AU752" s="6">
        <v>1000</v>
      </c>
    </row>
    <row r="753" spans="1:47" ht="18.5" thickBot="1" x14ac:dyDescent="0.6">
      <c r="A753" s="4">
        <v>45446.745381944442</v>
      </c>
      <c r="B753" s="5" t="s">
        <v>1105</v>
      </c>
      <c r="AH753" s="5" t="s">
        <v>1106</v>
      </c>
      <c r="AI753" s="5" t="s">
        <v>1025</v>
      </c>
      <c r="AJ753" s="5" t="s">
        <v>1051</v>
      </c>
      <c r="AK753" s="5">
        <v>3</v>
      </c>
      <c r="AL753" s="5" t="s">
        <v>1079</v>
      </c>
      <c r="AM753" s="5" t="s">
        <v>1118</v>
      </c>
      <c r="AN753" s="5" t="s">
        <v>1292</v>
      </c>
      <c r="AO753" s="5" t="s">
        <v>355</v>
      </c>
      <c r="AP753" s="5" t="s">
        <v>1406</v>
      </c>
      <c r="AQ753" s="5" t="s">
        <v>1409</v>
      </c>
      <c r="AR753" s="5">
        <v>3</v>
      </c>
      <c r="AS753" s="5" t="s">
        <v>1566</v>
      </c>
      <c r="AT753" s="5" t="s">
        <v>1642</v>
      </c>
      <c r="AU753" s="6">
        <v>500</v>
      </c>
    </row>
    <row r="754" spans="1:47" ht="50.5" thickBot="1" x14ac:dyDescent="0.6">
      <c r="A754" s="4">
        <v>45446.757789351854</v>
      </c>
      <c r="B754" s="5" t="s">
        <v>1105</v>
      </c>
      <c r="AH754" s="5" t="s">
        <v>1106</v>
      </c>
      <c r="AI754" s="5" t="s">
        <v>1020</v>
      </c>
      <c r="AJ754" s="5" t="s">
        <v>1051</v>
      </c>
      <c r="AK754" s="5">
        <v>4</v>
      </c>
      <c r="AL754" s="5" t="s">
        <v>1074</v>
      </c>
      <c r="AM754" s="5" t="s">
        <v>1119</v>
      </c>
      <c r="AN754" s="5" t="s">
        <v>1293</v>
      </c>
      <c r="AO754" s="5" t="s">
        <v>72</v>
      </c>
      <c r="AP754" s="5" t="s">
        <v>1407</v>
      </c>
      <c r="AQ754" s="5" t="s">
        <v>1409</v>
      </c>
      <c r="AR754" s="5">
        <v>4</v>
      </c>
      <c r="AS754" s="5" t="s">
        <v>1567</v>
      </c>
      <c r="AT754" s="5" t="s">
        <v>1642</v>
      </c>
      <c r="AU754" s="6">
        <v>5000</v>
      </c>
    </row>
    <row r="755" spans="1:47" ht="50.5" thickBot="1" x14ac:dyDescent="0.6">
      <c r="A755" s="4">
        <v>45446.768807870372</v>
      </c>
      <c r="B755" s="5" t="s">
        <v>1105</v>
      </c>
      <c r="AH755" s="5" t="s">
        <v>1106</v>
      </c>
      <c r="AI755" s="5" t="s">
        <v>1020</v>
      </c>
      <c r="AJ755" s="5" t="s">
        <v>1051</v>
      </c>
      <c r="AK755" s="5">
        <v>5</v>
      </c>
      <c r="AL755" s="5" t="s">
        <v>1065</v>
      </c>
      <c r="AM755" s="5" t="s">
        <v>1119</v>
      </c>
      <c r="AN755" s="5" t="s">
        <v>1294</v>
      </c>
      <c r="AO755" s="5" t="s">
        <v>1380</v>
      </c>
      <c r="AP755" s="5" t="s">
        <v>1407</v>
      </c>
      <c r="AQ755" s="5" t="s">
        <v>1408</v>
      </c>
      <c r="AR755" s="5">
        <v>4</v>
      </c>
      <c r="AS755" s="5" t="s">
        <v>1568</v>
      </c>
      <c r="AT755" s="5" t="s">
        <v>1643</v>
      </c>
      <c r="AU755" s="6">
        <v>250</v>
      </c>
    </row>
    <row r="756" spans="1:47" ht="50.5" thickBot="1" x14ac:dyDescent="0.6">
      <c r="A756" s="4">
        <v>45447.297025462962</v>
      </c>
      <c r="B756" s="5" t="s">
        <v>1105</v>
      </c>
      <c r="AH756" s="5" t="s">
        <v>1106</v>
      </c>
      <c r="AI756" s="5" t="s">
        <v>1022</v>
      </c>
      <c r="AJ756" s="5" t="s">
        <v>1051</v>
      </c>
      <c r="AK756" s="5">
        <v>3</v>
      </c>
      <c r="AL756" s="5" t="s">
        <v>1071</v>
      </c>
      <c r="AM756" s="5" t="s">
        <v>1119</v>
      </c>
      <c r="AN756" s="5" t="s">
        <v>1295</v>
      </c>
      <c r="AO756" s="5" t="s">
        <v>43</v>
      </c>
      <c r="AP756" s="5" t="s">
        <v>1407</v>
      </c>
      <c r="AQ756" s="5" t="s">
        <v>1225</v>
      </c>
      <c r="AR756" s="5">
        <v>3</v>
      </c>
      <c r="AS756" s="5" t="s">
        <v>1569</v>
      </c>
      <c r="AT756" s="5" t="s">
        <v>1643</v>
      </c>
      <c r="AU756" s="6">
        <v>5000</v>
      </c>
    </row>
    <row r="757" spans="1:47" ht="25.5" thickBot="1" x14ac:dyDescent="0.6">
      <c r="A757" s="4">
        <v>45447.353634259256</v>
      </c>
      <c r="B757" s="5" t="s">
        <v>1105</v>
      </c>
      <c r="AH757" s="5" t="s">
        <v>1106</v>
      </c>
      <c r="AI757" s="5" t="s">
        <v>1025</v>
      </c>
      <c r="AJ757" s="5" t="s">
        <v>1060</v>
      </c>
      <c r="AK757" s="5">
        <v>1</v>
      </c>
      <c r="AL757" s="5" t="s">
        <v>1079</v>
      </c>
      <c r="AM757" s="5" t="s">
        <v>1119</v>
      </c>
      <c r="AN757" s="5" t="s">
        <v>1140</v>
      </c>
      <c r="AO757" s="5" t="s">
        <v>46</v>
      </c>
      <c r="AP757" s="5" t="s">
        <v>1407</v>
      </c>
      <c r="AQ757" s="5" t="s">
        <v>1225</v>
      </c>
      <c r="AR757" s="5">
        <v>1</v>
      </c>
      <c r="AS757" s="5" t="s">
        <v>1140</v>
      </c>
      <c r="AT757" s="5" t="s">
        <v>1643</v>
      </c>
      <c r="AU757" s="6">
        <v>1000</v>
      </c>
    </row>
    <row r="758" spans="1:47" ht="18.5" thickBot="1" x14ac:dyDescent="0.6">
      <c r="A758" s="4">
        <v>45447.355254629627</v>
      </c>
      <c r="B758" s="5" t="s">
        <v>1105</v>
      </c>
      <c r="AH758" s="5" t="s">
        <v>1106</v>
      </c>
      <c r="AI758" s="5" t="s">
        <v>1025</v>
      </c>
      <c r="AJ758" s="5" t="s">
        <v>1051</v>
      </c>
      <c r="AK758" s="5">
        <v>5</v>
      </c>
      <c r="AL758" s="5" t="s">
        <v>1079</v>
      </c>
      <c r="AM758" s="5" t="s">
        <v>1119</v>
      </c>
      <c r="AN758" s="5" t="s">
        <v>1296</v>
      </c>
      <c r="AO758" s="5" t="s">
        <v>77</v>
      </c>
      <c r="AP758" s="5" t="s">
        <v>1407</v>
      </c>
      <c r="AQ758" s="5" t="s">
        <v>1409</v>
      </c>
      <c r="AR758" s="5">
        <v>5</v>
      </c>
      <c r="AS758" s="5" t="s">
        <v>1570</v>
      </c>
      <c r="AT758" s="5" t="s">
        <v>1642</v>
      </c>
      <c r="AU758" s="6">
        <v>750</v>
      </c>
    </row>
    <row r="759" spans="1:47" ht="38" thickBot="1" x14ac:dyDescent="0.6">
      <c r="A759" s="4">
        <v>45447.36209490741</v>
      </c>
      <c r="B759" s="5" t="s">
        <v>1105</v>
      </c>
      <c r="AH759" s="5" t="s">
        <v>1106</v>
      </c>
      <c r="AI759" s="5" t="s">
        <v>1025</v>
      </c>
      <c r="AJ759" s="5" t="s">
        <v>1051</v>
      </c>
      <c r="AK759" s="5">
        <v>5</v>
      </c>
      <c r="AL759" s="5" t="s">
        <v>1079</v>
      </c>
      <c r="AM759" s="5" t="s">
        <v>1119</v>
      </c>
      <c r="AN759" s="5" t="s">
        <v>1297</v>
      </c>
      <c r="AO759" s="5" t="s">
        <v>1381</v>
      </c>
      <c r="AP759" s="5" t="s">
        <v>1407</v>
      </c>
      <c r="AQ759" s="5" t="s">
        <v>1408</v>
      </c>
      <c r="AR759" s="5">
        <v>3</v>
      </c>
      <c r="AS759" s="5" t="s">
        <v>1571</v>
      </c>
      <c r="AT759" s="5" t="s">
        <v>1643</v>
      </c>
      <c r="AU759" s="6">
        <v>500</v>
      </c>
    </row>
    <row r="760" spans="1:47" ht="18.5" thickBot="1" x14ac:dyDescent="0.6">
      <c r="A760" s="4">
        <v>45447.365474537037</v>
      </c>
      <c r="B760" s="5" t="s">
        <v>1105</v>
      </c>
      <c r="AH760" s="5" t="s">
        <v>1106</v>
      </c>
      <c r="AI760" s="5" t="s">
        <v>1022</v>
      </c>
      <c r="AJ760" s="5" t="s">
        <v>1060</v>
      </c>
      <c r="AK760" s="5">
        <v>3</v>
      </c>
      <c r="AL760" s="5" t="s">
        <v>1079</v>
      </c>
      <c r="AM760" s="5" t="s">
        <v>1121</v>
      </c>
      <c r="AN760" s="5" t="s">
        <v>1298</v>
      </c>
      <c r="AO760" s="5" t="s">
        <v>58</v>
      </c>
      <c r="AP760" s="5" t="s">
        <v>1406</v>
      </c>
      <c r="AQ760" s="5" t="s">
        <v>1225</v>
      </c>
      <c r="AR760" s="5">
        <v>3</v>
      </c>
      <c r="AS760" s="5" t="s">
        <v>1572</v>
      </c>
      <c r="AT760" s="5" t="s">
        <v>1643</v>
      </c>
      <c r="AU760" s="6">
        <v>100</v>
      </c>
    </row>
    <row r="761" spans="1:47" ht="50.5" thickBot="1" x14ac:dyDescent="0.6">
      <c r="A761" s="4">
        <v>45447.389837962961</v>
      </c>
      <c r="B761" s="5" t="s">
        <v>1105</v>
      </c>
      <c r="AH761" s="5" t="s">
        <v>1106</v>
      </c>
      <c r="AI761" s="5" t="s">
        <v>1021</v>
      </c>
      <c r="AJ761" s="5" t="s">
        <v>1051</v>
      </c>
      <c r="AK761" s="5">
        <v>3</v>
      </c>
      <c r="AL761" s="5" t="s">
        <v>1079</v>
      </c>
      <c r="AM761" s="5" t="s">
        <v>1119</v>
      </c>
      <c r="AN761" s="5" t="s">
        <v>1299</v>
      </c>
      <c r="AO761" s="5" t="s">
        <v>43</v>
      </c>
      <c r="AP761" s="5" t="s">
        <v>1407</v>
      </c>
      <c r="AQ761" s="5" t="s">
        <v>1409</v>
      </c>
      <c r="AR761" s="5">
        <v>4</v>
      </c>
      <c r="AS761" s="5" t="s">
        <v>1573</v>
      </c>
      <c r="AT761" s="5" t="s">
        <v>1643</v>
      </c>
      <c r="AU761" s="6">
        <v>1000</v>
      </c>
    </row>
    <row r="762" spans="1:47" ht="63" thickBot="1" x14ac:dyDescent="0.6">
      <c r="A762" s="4">
        <v>45447.399386574078</v>
      </c>
      <c r="B762" s="5" t="s">
        <v>1105</v>
      </c>
      <c r="AH762" s="5" t="s">
        <v>1106</v>
      </c>
      <c r="AI762" s="5" t="s">
        <v>1022</v>
      </c>
      <c r="AJ762" s="5" t="s">
        <v>1051</v>
      </c>
      <c r="AK762" s="5">
        <v>4</v>
      </c>
      <c r="AL762" s="5" t="s">
        <v>1068</v>
      </c>
      <c r="AM762" s="5" t="s">
        <v>1119</v>
      </c>
      <c r="AN762" s="5" t="s">
        <v>1300</v>
      </c>
      <c r="AO762" s="5" t="s">
        <v>66</v>
      </c>
      <c r="AP762" s="5" t="s">
        <v>1406</v>
      </c>
      <c r="AQ762" s="5" t="s">
        <v>1409</v>
      </c>
      <c r="AR762" s="5">
        <v>3</v>
      </c>
      <c r="AS762" s="5" t="s">
        <v>1574</v>
      </c>
      <c r="AT762" s="5" t="s">
        <v>1642</v>
      </c>
      <c r="AU762" s="6">
        <v>3000</v>
      </c>
    </row>
    <row r="763" spans="1:47" ht="25.5" thickBot="1" x14ac:dyDescent="0.6">
      <c r="A763" s="4">
        <v>45447.40042824074</v>
      </c>
      <c r="B763" s="5" t="s">
        <v>1105</v>
      </c>
      <c r="AH763" s="5" t="s">
        <v>1106</v>
      </c>
      <c r="AI763" s="5" t="s">
        <v>1047</v>
      </c>
      <c r="AJ763" s="5" t="s">
        <v>1060</v>
      </c>
      <c r="AK763" s="5">
        <v>5</v>
      </c>
      <c r="AL763" s="5" t="s">
        <v>1071</v>
      </c>
      <c r="AM763" s="5" t="s">
        <v>1120</v>
      </c>
      <c r="AN763" s="5" t="s">
        <v>1301</v>
      </c>
      <c r="AO763" s="5" t="s">
        <v>273</v>
      </c>
      <c r="AP763" s="5" t="s">
        <v>1406</v>
      </c>
      <c r="AQ763" s="5" t="s">
        <v>1408</v>
      </c>
      <c r="AR763" s="5">
        <v>4</v>
      </c>
      <c r="AS763" s="5" t="s">
        <v>1575</v>
      </c>
      <c r="AT763" s="5" t="s">
        <v>1642</v>
      </c>
      <c r="AU763" s="6">
        <v>1000</v>
      </c>
    </row>
    <row r="764" spans="1:47" ht="50.5" thickBot="1" x14ac:dyDescent="0.6">
      <c r="A764" s="4">
        <v>45447.431944444441</v>
      </c>
      <c r="B764" s="5" t="s">
        <v>1105</v>
      </c>
      <c r="AH764" s="5" t="s">
        <v>1106</v>
      </c>
      <c r="AI764" s="5" t="s">
        <v>1020</v>
      </c>
      <c r="AJ764" s="5" t="s">
        <v>1051</v>
      </c>
      <c r="AK764" s="5">
        <v>4</v>
      </c>
      <c r="AL764" s="5" t="s">
        <v>1087</v>
      </c>
      <c r="AM764" s="5" t="s">
        <v>1120</v>
      </c>
      <c r="AN764" s="5" t="s">
        <v>1302</v>
      </c>
      <c r="AO764" s="5" t="s">
        <v>1380</v>
      </c>
      <c r="AP764" s="5" t="s">
        <v>1406</v>
      </c>
      <c r="AQ764" s="5" t="s">
        <v>1409</v>
      </c>
      <c r="AR764" s="5">
        <v>3</v>
      </c>
      <c r="AS764" s="5" t="s">
        <v>1576</v>
      </c>
      <c r="AT764" s="5" t="s">
        <v>1642</v>
      </c>
      <c r="AU764" s="6">
        <v>1000</v>
      </c>
    </row>
    <row r="765" spans="1:47" ht="18.5" thickBot="1" x14ac:dyDescent="0.6">
      <c r="A765" s="4">
        <v>45447.442256944443</v>
      </c>
      <c r="B765" s="5" t="s">
        <v>1105</v>
      </c>
      <c r="AH765" s="5" t="s">
        <v>1106</v>
      </c>
      <c r="AI765" s="5" t="s">
        <v>1023</v>
      </c>
      <c r="AJ765" s="5" t="s">
        <v>1051</v>
      </c>
      <c r="AK765" s="5">
        <v>4</v>
      </c>
      <c r="AL765" s="5" t="s">
        <v>1066</v>
      </c>
      <c r="AM765" s="5" t="s">
        <v>1119</v>
      </c>
      <c r="AN765" s="5" t="s">
        <v>1303</v>
      </c>
      <c r="AO765" s="5" t="s">
        <v>152</v>
      </c>
      <c r="AP765" s="5" t="s">
        <v>1407</v>
      </c>
      <c r="AQ765" s="5" t="s">
        <v>1408</v>
      </c>
      <c r="AR765" s="5">
        <v>5</v>
      </c>
      <c r="AS765" s="5" t="s">
        <v>1472</v>
      </c>
      <c r="AT765" s="5" t="s">
        <v>1642</v>
      </c>
      <c r="AU765" s="6">
        <v>3000</v>
      </c>
    </row>
    <row r="766" spans="1:47" ht="18.5" thickBot="1" x14ac:dyDescent="0.6">
      <c r="A766" s="4">
        <v>45447.451817129629</v>
      </c>
      <c r="B766" s="5" t="s">
        <v>1105</v>
      </c>
      <c r="AH766" s="5" t="s">
        <v>1106</v>
      </c>
      <c r="AI766" s="5" t="s">
        <v>1022</v>
      </c>
      <c r="AJ766" s="5" t="s">
        <v>1060</v>
      </c>
      <c r="AK766" s="5">
        <v>3</v>
      </c>
      <c r="AL766" s="5" t="s">
        <v>1071</v>
      </c>
      <c r="AM766" s="5" t="s">
        <v>1118</v>
      </c>
      <c r="AN766" s="5" t="s">
        <v>1304</v>
      </c>
      <c r="AO766" s="5" t="s">
        <v>53</v>
      </c>
      <c r="AP766" s="5" t="s">
        <v>1406</v>
      </c>
      <c r="AQ766" s="5" t="s">
        <v>1225</v>
      </c>
      <c r="AR766" s="5">
        <v>1</v>
      </c>
      <c r="AS766" s="5" t="s">
        <v>1577</v>
      </c>
      <c r="AT766" s="5" t="s">
        <v>1642</v>
      </c>
      <c r="AU766" s="6">
        <v>3000</v>
      </c>
    </row>
    <row r="767" spans="1:47" ht="18.5" thickBot="1" x14ac:dyDescent="0.6">
      <c r="A767" s="4">
        <v>45447.468495370369</v>
      </c>
      <c r="B767" s="5" t="s">
        <v>1105</v>
      </c>
      <c r="AH767" s="5" t="s">
        <v>1106</v>
      </c>
      <c r="AI767" s="5" t="s">
        <v>1022</v>
      </c>
      <c r="AJ767" s="5" t="s">
        <v>1051</v>
      </c>
      <c r="AK767" s="5">
        <v>3</v>
      </c>
      <c r="AL767" s="5" t="s">
        <v>1071</v>
      </c>
      <c r="AM767" s="5" t="s">
        <v>1118</v>
      </c>
      <c r="AN767" s="5" t="s">
        <v>1305</v>
      </c>
      <c r="AO767" s="5" t="s">
        <v>220</v>
      </c>
      <c r="AP767" s="5" t="s">
        <v>1406</v>
      </c>
      <c r="AQ767" s="5" t="s">
        <v>1225</v>
      </c>
      <c r="AR767" s="5">
        <v>3</v>
      </c>
      <c r="AS767" s="5" t="s">
        <v>1578</v>
      </c>
      <c r="AT767" s="5" t="s">
        <v>1643</v>
      </c>
      <c r="AU767" s="6">
        <v>0</v>
      </c>
    </row>
    <row r="768" spans="1:47" ht="25.5" thickBot="1" x14ac:dyDescent="0.6">
      <c r="A768" s="4">
        <v>45447.477129629631</v>
      </c>
      <c r="B768" s="5" t="s">
        <v>1105</v>
      </c>
      <c r="AH768" s="5" t="s">
        <v>1106</v>
      </c>
      <c r="AI768" s="5" t="s">
        <v>1025</v>
      </c>
      <c r="AJ768" s="5" t="s">
        <v>1051</v>
      </c>
      <c r="AK768" s="5">
        <v>3</v>
      </c>
      <c r="AL768" s="5" t="s">
        <v>1071</v>
      </c>
      <c r="AM768" s="5" t="s">
        <v>1118</v>
      </c>
      <c r="AN768" s="5" t="s">
        <v>1306</v>
      </c>
      <c r="AO768" s="5" t="s">
        <v>175</v>
      </c>
      <c r="AP768" s="5" t="s">
        <v>1406</v>
      </c>
      <c r="AQ768" s="5" t="s">
        <v>1225</v>
      </c>
      <c r="AR768" s="5">
        <v>3</v>
      </c>
      <c r="AS768" s="5" t="s">
        <v>1516</v>
      </c>
      <c r="AT768" s="5" t="s">
        <v>1643</v>
      </c>
      <c r="AU768" s="15" t="s">
        <v>1873</v>
      </c>
    </row>
    <row r="769" spans="1:47" ht="38" thickBot="1" x14ac:dyDescent="0.6">
      <c r="A769" s="4">
        <v>45447.496793981481</v>
      </c>
      <c r="B769" s="5" t="s">
        <v>1105</v>
      </c>
      <c r="AH769" s="5" t="s">
        <v>1106</v>
      </c>
      <c r="AI769" s="5" t="s">
        <v>1020</v>
      </c>
      <c r="AJ769" s="5" t="s">
        <v>1117</v>
      </c>
      <c r="AK769" s="5">
        <v>3</v>
      </c>
      <c r="AL769" s="5" t="s">
        <v>1066</v>
      </c>
      <c r="AM769" s="5" t="s">
        <v>1119</v>
      </c>
      <c r="AN769" s="5" t="s">
        <v>1307</v>
      </c>
      <c r="AO769" s="5" t="s">
        <v>126</v>
      </c>
      <c r="AP769" s="5" t="s">
        <v>1407</v>
      </c>
      <c r="AQ769" s="5" t="s">
        <v>1408</v>
      </c>
      <c r="AR769" s="5">
        <v>3</v>
      </c>
      <c r="AS769" s="5" t="s">
        <v>1579</v>
      </c>
      <c r="AT769" s="5" t="s">
        <v>1642</v>
      </c>
      <c r="AU769" s="6">
        <v>1000</v>
      </c>
    </row>
    <row r="770" spans="1:47" ht="38" thickBot="1" x14ac:dyDescent="0.6">
      <c r="A770" s="4">
        <v>45447.539965277778</v>
      </c>
      <c r="B770" s="5" t="s">
        <v>1105</v>
      </c>
      <c r="AH770" s="5" t="s">
        <v>1106</v>
      </c>
      <c r="AI770" s="5" t="s">
        <v>1021</v>
      </c>
      <c r="AJ770" s="5" t="s">
        <v>1051</v>
      </c>
      <c r="AK770" s="5">
        <v>2</v>
      </c>
      <c r="AL770" s="5" t="s">
        <v>1079</v>
      </c>
      <c r="AM770" s="5" t="s">
        <v>1120</v>
      </c>
      <c r="AN770" s="5" t="s">
        <v>1308</v>
      </c>
      <c r="AO770" s="5" t="s">
        <v>380</v>
      </c>
      <c r="AP770" s="5" t="s">
        <v>1407</v>
      </c>
      <c r="AQ770" s="5" t="s">
        <v>1225</v>
      </c>
      <c r="AR770" s="5">
        <v>1</v>
      </c>
      <c r="AS770" s="5" t="s">
        <v>1580</v>
      </c>
      <c r="AT770" s="5" t="s">
        <v>1643</v>
      </c>
      <c r="AU770" s="6">
        <v>1000</v>
      </c>
    </row>
    <row r="771" spans="1:47" ht="38" thickBot="1" x14ac:dyDescent="0.6">
      <c r="A771" s="4">
        <v>45447.570810185185</v>
      </c>
      <c r="B771" s="5" t="s">
        <v>1105</v>
      </c>
      <c r="AH771" s="5" t="s">
        <v>1106</v>
      </c>
      <c r="AI771" s="5" t="s">
        <v>1025</v>
      </c>
      <c r="AJ771" s="5" t="s">
        <v>1051</v>
      </c>
      <c r="AK771" s="5">
        <v>4</v>
      </c>
      <c r="AL771" s="5" t="s">
        <v>1074</v>
      </c>
      <c r="AM771" s="5" t="s">
        <v>1119</v>
      </c>
      <c r="AN771" s="5" t="s">
        <v>1309</v>
      </c>
      <c r="AO771" s="5" t="s">
        <v>1398</v>
      </c>
      <c r="AP771" s="5" t="s">
        <v>1407</v>
      </c>
      <c r="AQ771" s="5" t="s">
        <v>1408</v>
      </c>
      <c r="AR771" s="5">
        <v>4</v>
      </c>
      <c r="AS771" s="5" t="s">
        <v>1581</v>
      </c>
      <c r="AT771" s="5" t="s">
        <v>1643</v>
      </c>
      <c r="AU771" s="6">
        <v>0</v>
      </c>
    </row>
    <row r="772" spans="1:47" ht="25.5" thickBot="1" x14ac:dyDescent="0.6">
      <c r="A772" s="4">
        <v>45447.594108796293</v>
      </c>
      <c r="B772" s="5" t="s">
        <v>1105</v>
      </c>
      <c r="AH772" s="5" t="s">
        <v>1106</v>
      </c>
      <c r="AI772" s="5" t="s">
        <v>1020</v>
      </c>
      <c r="AJ772" s="5" t="s">
        <v>1051</v>
      </c>
      <c r="AK772" s="5">
        <v>3</v>
      </c>
      <c r="AL772" s="5" t="s">
        <v>1066</v>
      </c>
      <c r="AM772" s="5" t="s">
        <v>1119</v>
      </c>
      <c r="AN772" s="5" t="s">
        <v>1310</v>
      </c>
      <c r="AO772" s="5" t="s">
        <v>1371</v>
      </c>
      <c r="AP772" s="5" t="s">
        <v>1407</v>
      </c>
      <c r="AQ772" s="5" t="s">
        <v>1408</v>
      </c>
      <c r="AR772" s="5">
        <v>3</v>
      </c>
      <c r="AS772" s="5" t="s">
        <v>1582</v>
      </c>
      <c r="AT772" s="5" t="s">
        <v>1643</v>
      </c>
      <c r="AU772" s="6">
        <v>500</v>
      </c>
    </row>
    <row r="773" spans="1:47" ht="25.5" thickBot="1" x14ac:dyDescent="0.6">
      <c r="A773" s="4">
        <v>45447.615243055552</v>
      </c>
      <c r="B773" s="5" t="s">
        <v>1105</v>
      </c>
      <c r="AH773" s="5" t="s">
        <v>1106</v>
      </c>
      <c r="AI773" s="5" t="s">
        <v>1040</v>
      </c>
      <c r="AJ773" s="5" t="s">
        <v>1051</v>
      </c>
      <c r="AK773" s="5">
        <v>5</v>
      </c>
      <c r="AL773" s="5" t="s">
        <v>1071</v>
      </c>
      <c r="AM773" s="5" t="s">
        <v>1119</v>
      </c>
      <c r="AN773" s="5" t="s">
        <v>1311</v>
      </c>
      <c r="AO773" s="5" t="s">
        <v>1399</v>
      </c>
      <c r="AP773" s="5" t="s">
        <v>1407</v>
      </c>
      <c r="AQ773" s="5" t="s">
        <v>1409</v>
      </c>
      <c r="AR773" s="5">
        <v>5</v>
      </c>
      <c r="AS773" s="5" t="s">
        <v>1583</v>
      </c>
      <c r="AT773" s="5" t="s">
        <v>1642</v>
      </c>
      <c r="AU773" s="6">
        <v>7000</v>
      </c>
    </row>
    <row r="774" spans="1:47" ht="25.5" thickBot="1" x14ac:dyDescent="0.6">
      <c r="A774" s="4">
        <v>45447.625555555554</v>
      </c>
      <c r="B774" s="5" t="s">
        <v>1105</v>
      </c>
      <c r="AH774" s="5" t="s">
        <v>1106</v>
      </c>
      <c r="AI774" s="5" t="s">
        <v>1025</v>
      </c>
      <c r="AJ774" s="5" t="s">
        <v>1051</v>
      </c>
      <c r="AK774" s="5">
        <v>3</v>
      </c>
      <c r="AL774" s="5" t="s">
        <v>1079</v>
      </c>
      <c r="AM774" s="5" t="s">
        <v>1118</v>
      </c>
      <c r="AN774" s="5" t="s">
        <v>1312</v>
      </c>
      <c r="AO774" s="5" t="s">
        <v>89</v>
      </c>
      <c r="AP774" s="5" t="s">
        <v>1406</v>
      </c>
      <c r="AQ774" s="5" t="s">
        <v>1409</v>
      </c>
      <c r="AR774" s="5">
        <v>3</v>
      </c>
      <c r="AS774" s="5" t="s">
        <v>1584</v>
      </c>
      <c r="AT774" s="5" t="s">
        <v>1643</v>
      </c>
      <c r="AU774" s="6" t="s">
        <v>1644</v>
      </c>
    </row>
    <row r="775" spans="1:47" ht="63" thickBot="1" x14ac:dyDescent="0.6">
      <c r="A775" s="4">
        <v>45447.630740740744</v>
      </c>
      <c r="B775" s="5" t="s">
        <v>1105</v>
      </c>
      <c r="AH775" s="5" t="s">
        <v>1106</v>
      </c>
      <c r="AI775" s="5" t="s">
        <v>1040</v>
      </c>
      <c r="AJ775" s="5" t="s">
        <v>1051</v>
      </c>
      <c r="AK775" s="5">
        <v>4</v>
      </c>
      <c r="AL775" s="5" t="s">
        <v>1078</v>
      </c>
      <c r="AM775" s="5" t="s">
        <v>1119</v>
      </c>
      <c r="AN775" s="5" t="s">
        <v>1313</v>
      </c>
      <c r="AO775" s="5" t="s">
        <v>426</v>
      </c>
      <c r="AP775" s="5" t="s">
        <v>1407</v>
      </c>
      <c r="AQ775" s="5" t="s">
        <v>1225</v>
      </c>
      <c r="AR775" s="5">
        <v>3</v>
      </c>
      <c r="AS775" s="5" t="s">
        <v>1585</v>
      </c>
      <c r="AT775" s="5" t="s">
        <v>1643</v>
      </c>
      <c r="AU775" s="6">
        <v>500</v>
      </c>
    </row>
    <row r="776" spans="1:47" ht="63" thickBot="1" x14ac:dyDescent="0.6">
      <c r="A776" s="4">
        <v>45447.719293981485</v>
      </c>
      <c r="B776" s="5" t="s">
        <v>1105</v>
      </c>
      <c r="AH776" s="5" t="s">
        <v>1106</v>
      </c>
      <c r="AI776" s="5" t="s">
        <v>1040</v>
      </c>
      <c r="AJ776" s="5" t="s">
        <v>1051</v>
      </c>
      <c r="AK776" s="5">
        <v>4</v>
      </c>
      <c r="AL776" s="5" t="s">
        <v>1079</v>
      </c>
      <c r="AM776" s="5" t="s">
        <v>1119</v>
      </c>
      <c r="AN776" s="5" t="s">
        <v>1314</v>
      </c>
      <c r="AO776" s="5" t="s">
        <v>66</v>
      </c>
      <c r="AP776" s="5" t="s">
        <v>1407</v>
      </c>
      <c r="AQ776" s="5" t="s">
        <v>1409</v>
      </c>
      <c r="AR776" s="5">
        <v>4</v>
      </c>
      <c r="AS776" s="5" t="s">
        <v>1586</v>
      </c>
      <c r="AT776" s="5" t="s">
        <v>1642</v>
      </c>
      <c r="AU776" s="6">
        <v>500</v>
      </c>
    </row>
    <row r="777" spans="1:47" ht="38" thickBot="1" x14ac:dyDescent="0.6">
      <c r="A777" s="4">
        <v>45447.724872685183</v>
      </c>
      <c r="B777" s="5" t="s">
        <v>1105</v>
      </c>
      <c r="AH777" s="5" t="s">
        <v>1106</v>
      </c>
      <c r="AI777" s="5" t="s">
        <v>1022</v>
      </c>
      <c r="AJ777" s="5" t="s">
        <v>1051</v>
      </c>
      <c r="AK777" s="5">
        <v>4</v>
      </c>
      <c r="AL777" s="5" t="s">
        <v>1071</v>
      </c>
      <c r="AM777" s="5" t="s">
        <v>1119</v>
      </c>
      <c r="AN777" s="5" t="s">
        <v>1315</v>
      </c>
      <c r="AO777" s="5" t="s">
        <v>649</v>
      </c>
      <c r="AP777" s="5" t="s">
        <v>1406</v>
      </c>
      <c r="AQ777" s="5" t="s">
        <v>1408</v>
      </c>
      <c r="AR777" s="5">
        <v>3</v>
      </c>
      <c r="AS777" s="5" t="s">
        <v>1587</v>
      </c>
      <c r="AT777" s="5" t="s">
        <v>1643</v>
      </c>
      <c r="AU777" s="6">
        <v>1000</v>
      </c>
    </row>
    <row r="778" spans="1:47" ht="18.5" thickBot="1" x14ac:dyDescent="0.6">
      <c r="A778" s="4">
        <v>45447.740266203706</v>
      </c>
      <c r="B778" s="5" t="s">
        <v>1105</v>
      </c>
      <c r="AH778" s="5" t="s">
        <v>1106</v>
      </c>
      <c r="AI778" s="5" t="s">
        <v>1022</v>
      </c>
      <c r="AJ778" s="5" t="s">
        <v>1116</v>
      </c>
      <c r="AK778" s="5">
        <v>4</v>
      </c>
      <c r="AL778" s="5" t="s">
        <v>1079</v>
      </c>
      <c r="AM778" s="5" t="s">
        <v>1118</v>
      </c>
      <c r="AN778" s="5" t="s">
        <v>1316</v>
      </c>
      <c r="AO778" s="5" t="s">
        <v>58</v>
      </c>
      <c r="AP778" s="5" t="s">
        <v>1406</v>
      </c>
      <c r="AQ778" s="5" t="s">
        <v>1225</v>
      </c>
      <c r="AR778" s="5">
        <v>3</v>
      </c>
      <c r="AS778" s="5" t="s">
        <v>1588</v>
      </c>
      <c r="AT778" s="5" t="s">
        <v>1643</v>
      </c>
      <c r="AU778" s="6">
        <v>500</v>
      </c>
    </row>
    <row r="779" spans="1:47" ht="63" thickBot="1" x14ac:dyDescent="0.6">
      <c r="A779" s="4">
        <v>45447.751539351855</v>
      </c>
      <c r="B779" s="5" t="s">
        <v>1105</v>
      </c>
      <c r="AH779" s="5" t="s">
        <v>1106</v>
      </c>
      <c r="AI779" s="5" t="s">
        <v>1020</v>
      </c>
      <c r="AJ779" s="5" t="s">
        <v>1051</v>
      </c>
      <c r="AK779" s="5">
        <v>3</v>
      </c>
      <c r="AL779" s="5" t="s">
        <v>1066</v>
      </c>
      <c r="AM779" s="5" t="s">
        <v>1119</v>
      </c>
      <c r="AN779" s="5" t="s">
        <v>1317</v>
      </c>
      <c r="AO779" s="5" t="s">
        <v>66</v>
      </c>
      <c r="AP779" s="5" t="s">
        <v>1407</v>
      </c>
      <c r="AQ779" s="5" t="s">
        <v>1409</v>
      </c>
      <c r="AR779" s="5">
        <v>3</v>
      </c>
      <c r="AS779" s="5" t="s">
        <v>1589</v>
      </c>
      <c r="AT779" s="5" t="s">
        <v>1642</v>
      </c>
      <c r="AU779" s="6">
        <v>200</v>
      </c>
    </row>
    <row r="780" spans="1:47" ht="25.5" thickBot="1" x14ac:dyDescent="0.6">
      <c r="A780" s="4">
        <v>45447.789050925923</v>
      </c>
      <c r="B780" s="5" t="s">
        <v>1105</v>
      </c>
      <c r="AH780" s="5" t="s">
        <v>1106</v>
      </c>
      <c r="AI780" s="5" t="s">
        <v>1022</v>
      </c>
      <c r="AJ780" s="5" t="s">
        <v>1051</v>
      </c>
      <c r="AK780" s="5">
        <v>4</v>
      </c>
      <c r="AL780" s="5" t="s">
        <v>1078</v>
      </c>
      <c r="AM780" s="5" t="s">
        <v>1120</v>
      </c>
      <c r="AN780" s="5" t="s">
        <v>1318</v>
      </c>
      <c r="AO780" s="5" t="s">
        <v>58</v>
      </c>
      <c r="AP780" s="5" t="s">
        <v>1406</v>
      </c>
      <c r="AQ780" s="5" t="s">
        <v>1408</v>
      </c>
      <c r="AR780" s="5">
        <v>3</v>
      </c>
      <c r="AS780" s="5" t="s">
        <v>1590</v>
      </c>
      <c r="AT780" s="5" t="s">
        <v>1643</v>
      </c>
      <c r="AU780" s="6">
        <v>500</v>
      </c>
    </row>
    <row r="781" spans="1:47" ht="63" thickBot="1" x14ac:dyDescent="0.6">
      <c r="A781" s="4">
        <v>45447.825474537036</v>
      </c>
      <c r="B781" s="5" t="s">
        <v>1105</v>
      </c>
      <c r="AH781" s="5" t="s">
        <v>1106</v>
      </c>
      <c r="AI781" s="5" t="s">
        <v>1023</v>
      </c>
      <c r="AJ781" s="5" t="s">
        <v>1055</v>
      </c>
      <c r="AK781" s="5">
        <v>5</v>
      </c>
      <c r="AL781" s="5" t="s">
        <v>1063</v>
      </c>
      <c r="AM781" s="5" t="s">
        <v>1119</v>
      </c>
      <c r="AN781" s="5" t="s">
        <v>1319</v>
      </c>
      <c r="AO781" s="5" t="s">
        <v>66</v>
      </c>
      <c r="AP781" s="5" t="s">
        <v>1407</v>
      </c>
      <c r="AQ781" s="5" t="s">
        <v>1409</v>
      </c>
      <c r="AR781" s="5">
        <v>5</v>
      </c>
      <c r="AS781" s="5" t="s">
        <v>1591</v>
      </c>
      <c r="AT781" s="5" t="s">
        <v>1642</v>
      </c>
      <c r="AU781" s="6">
        <v>1000</v>
      </c>
    </row>
    <row r="782" spans="1:47" ht="25.5" thickBot="1" x14ac:dyDescent="0.6">
      <c r="A782" s="4">
        <v>45448.284212962964</v>
      </c>
      <c r="B782" s="5" t="s">
        <v>1105</v>
      </c>
      <c r="AH782" s="5" t="s">
        <v>1106</v>
      </c>
      <c r="AI782" s="5" t="s">
        <v>1022</v>
      </c>
      <c r="AJ782" s="5" t="s">
        <v>1051</v>
      </c>
      <c r="AK782" s="5">
        <v>4</v>
      </c>
      <c r="AL782" s="5" t="s">
        <v>1071</v>
      </c>
      <c r="AM782" s="5" t="s">
        <v>1120</v>
      </c>
      <c r="AN782" s="5" t="s">
        <v>1172</v>
      </c>
      <c r="AO782" s="5" t="s">
        <v>273</v>
      </c>
      <c r="AP782" s="5" t="s">
        <v>1406</v>
      </c>
      <c r="AQ782" s="5" t="s">
        <v>1225</v>
      </c>
      <c r="AR782" s="5">
        <v>3</v>
      </c>
      <c r="AS782" s="5" t="s">
        <v>1592</v>
      </c>
      <c r="AT782" s="5" t="s">
        <v>1643</v>
      </c>
      <c r="AU782" s="6">
        <v>0</v>
      </c>
    </row>
    <row r="783" spans="1:47" ht="63" thickBot="1" x14ac:dyDescent="0.6">
      <c r="A783" s="4">
        <v>45448.359224537038</v>
      </c>
      <c r="B783" s="5" t="s">
        <v>1105</v>
      </c>
      <c r="AH783" s="5" t="s">
        <v>1106</v>
      </c>
      <c r="AI783" s="5" t="s">
        <v>1021</v>
      </c>
      <c r="AJ783" s="5" t="s">
        <v>1051</v>
      </c>
      <c r="AK783" s="5">
        <v>4</v>
      </c>
      <c r="AL783" s="5" t="s">
        <v>1079</v>
      </c>
      <c r="AM783" s="5" t="s">
        <v>1119</v>
      </c>
      <c r="AN783" s="5" t="s">
        <v>1320</v>
      </c>
      <c r="AO783" s="5" t="s">
        <v>426</v>
      </c>
      <c r="AP783" s="5" t="s">
        <v>1407</v>
      </c>
      <c r="AQ783" s="5" t="s">
        <v>1409</v>
      </c>
      <c r="AR783" s="5">
        <v>3</v>
      </c>
      <c r="AS783" s="5" t="s">
        <v>1593</v>
      </c>
      <c r="AT783" s="5" t="s">
        <v>1642</v>
      </c>
      <c r="AU783" s="6">
        <v>5000</v>
      </c>
    </row>
    <row r="784" spans="1:47" ht="38" thickBot="1" x14ac:dyDescent="0.6">
      <c r="A784" s="4">
        <v>45448.359398148146</v>
      </c>
      <c r="B784" s="5" t="s">
        <v>1105</v>
      </c>
      <c r="AH784" s="5" t="s">
        <v>1106</v>
      </c>
      <c r="AI784" s="5" t="s">
        <v>1022</v>
      </c>
      <c r="AJ784" s="5" t="s">
        <v>1051</v>
      </c>
      <c r="AK784" s="5">
        <v>5</v>
      </c>
      <c r="AL784" s="5" t="s">
        <v>1071</v>
      </c>
      <c r="AM784" s="5" t="s">
        <v>1119</v>
      </c>
      <c r="AN784" s="5" t="s">
        <v>1140</v>
      </c>
      <c r="AO784" s="5" t="s">
        <v>1374</v>
      </c>
      <c r="AP784" s="5" t="s">
        <v>1406</v>
      </c>
      <c r="AQ784" s="5" t="s">
        <v>1225</v>
      </c>
      <c r="AR784" s="5">
        <v>4</v>
      </c>
      <c r="AS784" s="5" t="s">
        <v>1140</v>
      </c>
      <c r="AT784" s="5" t="s">
        <v>1643</v>
      </c>
      <c r="AU784" s="6">
        <v>2000</v>
      </c>
    </row>
    <row r="785" spans="1:47" ht="38" thickBot="1" x14ac:dyDescent="0.6">
      <c r="A785" s="4">
        <v>45448.374606481484</v>
      </c>
      <c r="B785" s="5" t="s">
        <v>1105</v>
      </c>
      <c r="AH785" s="5" t="s">
        <v>1106</v>
      </c>
      <c r="AI785" s="5" t="s">
        <v>1023</v>
      </c>
      <c r="AJ785" s="5" t="s">
        <v>1055</v>
      </c>
      <c r="AK785" s="5">
        <v>3</v>
      </c>
      <c r="AL785" s="5" t="s">
        <v>1071</v>
      </c>
      <c r="AM785" s="5" t="s">
        <v>1118</v>
      </c>
      <c r="AN785" s="5" t="s">
        <v>1137</v>
      </c>
      <c r="AO785" s="5" t="s">
        <v>58</v>
      </c>
      <c r="AP785" s="5" t="s">
        <v>1406</v>
      </c>
      <c r="AQ785" s="5" t="s">
        <v>1225</v>
      </c>
      <c r="AR785" s="5">
        <v>3</v>
      </c>
      <c r="AS785" s="5" t="s">
        <v>1594</v>
      </c>
      <c r="AT785" s="5" t="s">
        <v>1643</v>
      </c>
      <c r="AU785" s="6">
        <v>2000</v>
      </c>
    </row>
    <row r="786" spans="1:47" ht="18.5" thickBot="1" x14ac:dyDescent="0.6">
      <c r="A786" s="4">
        <v>45448.374699074076</v>
      </c>
      <c r="B786" s="5" t="s">
        <v>1105</v>
      </c>
      <c r="AH786" s="5" t="s">
        <v>1106</v>
      </c>
      <c r="AI786" s="5" t="s">
        <v>1023</v>
      </c>
      <c r="AJ786" s="5" t="s">
        <v>1051</v>
      </c>
      <c r="AK786" s="5">
        <v>1</v>
      </c>
      <c r="AL786" s="5" t="s">
        <v>1079</v>
      </c>
      <c r="AM786" s="5" t="s">
        <v>1118</v>
      </c>
      <c r="AN786" s="5" t="s">
        <v>1321</v>
      </c>
      <c r="AO786" s="5" t="s">
        <v>58</v>
      </c>
      <c r="AP786" s="5" t="s">
        <v>1406</v>
      </c>
      <c r="AQ786" s="5" t="s">
        <v>1225</v>
      </c>
      <c r="AR786" s="5">
        <v>2</v>
      </c>
      <c r="AS786" s="5" t="s">
        <v>1140</v>
      </c>
      <c r="AT786" s="5" t="s">
        <v>1643</v>
      </c>
      <c r="AU786" s="6">
        <v>500</v>
      </c>
    </row>
    <row r="787" spans="1:47" ht="25.5" thickBot="1" x14ac:dyDescent="0.6">
      <c r="A787" s="4">
        <v>45448.376111111109</v>
      </c>
      <c r="B787" s="5" t="s">
        <v>1105</v>
      </c>
      <c r="AH787" s="5" t="s">
        <v>1106</v>
      </c>
      <c r="AI787" s="5" t="s">
        <v>1020</v>
      </c>
      <c r="AJ787" s="5" t="s">
        <v>1051</v>
      </c>
      <c r="AK787" s="5">
        <v>3</v>
      </c>
      <c r="AL787" s="5" t="s">
        <v>1071</v>
      </c>
      <c r="AM787" s="5" t="s">
        <v>1120</v>
      </c>
      <c r="AN787" s="5" t="s">
        <v>1322</v>
      </c>
      <c r="AO787" s="5" t="s">
        <v>70</v>
      </c>
      <c r="AP787" s="5" t="s">
        <v>1406</v>
      </c>
      <c r="AQ787" s="5" t="s">
        <v>1225</v>
      </c>
      <c r="AR787" s="5">
        <v>3</v>
      </c>
      <c r="AS787" s="5" t="s">
        <v>1225</v>
      </c>
      <c r="AT787" s="5" t="s">
        <v>1643</v>
      </c>
      <c r="AU787" s="6">
        <v>0</v>
      </c>
    </row>
    <row r="788" spans="1:47" ht="38" thickBot="1" x14ac:dyDescent="0.6">
      <c r="A788" s="4">
        <v>45448.376400462963</v>
      </c>
      <c r="B788" s="5" t="s">
        <v>1105</v>
      </c>
      <c r="AH788" s="5" t="s">
        <v>1106</v>
      </c>
      <c r="AI788" s="5" t="s">
        <v>1023</v>
      </c>
      <c r="AJ788" s="5" t="s">
        <v>1055</v>
      </c>
      <c r="AK788" s="5">
        <v>3</v>
      </c>
      <c r="AL788" s="5" t="s">
        <v>1066</v>
      </c>
      <c r="AM788" s="5" t="s">
        <v>1119</v>
      </c>
      <c r="AN788" s="5" t="s">
        <v>1159</v>
      </c>
      <c r="AO788" s="5" t="s">
        <v>1400</v>
      </c>
      <c r="AP788" s="5" t="s">
        <v>1406</v>
      </c>
      <c r="AQ788" s="5" t="s">
        <v>1225</v>
      </c>
      <c r="AR788" s="5">
        <v>3</v>
      </c>
      <c r="AS788" s="5" t="s">
        <v>1140</v>
      </c>
      <c r="AT788" s="5" t="s">
        <v>1643</v>
      </c>
      <c r="AU788" s="6">
        <v>500</v>
      </c>
    </row>
    <row r="789" spans="1:47" ht="18.5" thickBot="1" x14ac:dyDescent="0.6">
      <c r="A789" s="4">
        <v>45448.377500000002</v>
      </c>
      <c r="B789" s="5" t="s">
        <v>1105</v>
      </c>
      <c r="AH789" s="5" t="s">
        <v>1106</v>
      </c>
      <c r="AI789" s="5" t="s">
        <v>1023</v>
      </c>
      <c r="AJ789" s="5" t="s">
        <v>1051</v>
      </c>
      <c r="AK789" s="5">
        <v>4</v>
      </c>
      <c r="AL789" s="5" t="s">
        <v>1079</v>
      </c>
      <c r="AM789" s="5" t="s">
        <v>1119</v>
      </c>
      <c r="AN789" s="5" t="s">
        <v>1011</v>
      </c>
      <c r="AO789" s="5" t="s">
        <v>70</v>
      </c>
      <c r="AP789" s="5" t="s">
        <v>1407</v>
      </c>
      <c r="AQ789" s="5" t="s">
        <v>1409</v>
      </c>
      <c r="AR789" s="5">
        <v>4</v>
      </c>
      <c r="AS789" s="5" t="s">
        <v>1595</v>
      </c>
      <c r="AT789" s="5" t="s">
        <v>1643</v>
      </c>
      <c r="AU789" s="6">
        <v>300</v>
      </c>
    </row>
    <row r="790" spans="1:47" ht="18.5" thickBot="1" x14ac:dyDescent="0.6">
      <c r="A790" s="4">
        <v>45448.379583333335</v>
      </c>
      <c r="B790" s="5" t="s">
        <v>1105</v>
      </c>
      <c r="AH790" s="5" t="s">
        <v>1106</v>
      </c>
      <c r="AI790" s="5" t="s">
        <v>1020</v>
      </c>
      <c r="AJ790" s="5" t="s">
        <v>1051</v>
      </c>
      <c r="AK790" s="5">
        <v>4</v>
      </c>
      <c r="AL790" s="5" t="s">
        <v>1097</v>
      </c>
      <c r="AM790" s="5" t="s">
        <v>1118</v>
      </c>
      <c r="AN790" s="5" t="s">
        <v>1195</v>
      </c>
      <c r="AO790" s="5" t="s">
        <v>77</v>
      </c>
      <c r="AP790" s="5" t="s">
        <v>1406</v>
      </c>
      <c r="AQ790" s="5" t="s">
        <v>1409</v>
      </c>
      <c r="AR790" s="5">
        <v>3</v>
      </c>
      <c r="AS790" s="5" t="s">
        <v>1596</v>
      </c>
      <c r="AT790" s="5" t="s">
        <v>1643</v>
      </c>
      <c r="AU790" s="6">
        <v>200</v>
      </c>
    </row>
    <row r="791" spans="1:47" ht="25.5" thickBot="1" x14ac:dyDescent="0.6">
      <c r="A791" s="4">
        <v>45448.385358796295</v>
      </c>
      <c r="B791" s="5" t="s">
        <v>1105</v>
      </c>
      <c r="AH791" s="5" t="s">
        <v>1106</v>
      </c>
      <c r="AI791" s="5" t="s">
        <v>1023</v>
      </c>
      <c r="AJ791" s="5" t="s">
        <v>1060</v>
      </c>
      <c r="AK791" s="5">
        <v>4</v>
      </c>
      <c r="AL791" s="5" t="s">
        <v>1079</v>
      </c>
      <c r="AM791" s="5" t="s">
        <v>1120</v>
      </c>
      <c r="AN791" s="5" t="s">
        <v>1323</v>
      </c>
      <c r="AO791" s="5" t="s">
        <v>77</v>
      </c>
      <c r="AP791" s="5" t="s">
        <v>1406</v>
      </c>
      <c r="AQ791" s="5" t="s">
        <v>1225</v>
      </c>
      <c r="AR791" s="5">
        <v>4</v>
      </c>
      <c r="AS791" s="5" t="s">
        <v>1597</v>
      </c>
      <c r="AT791" s="5" t="s">
        <v>1642</v>
      </c>
      <c r="AU791" s="6">
        <v>1000</v>
      </c>
    </row>
    <row r="792" spans="1:47" ht="38" thickBot="1" x14ac:dyDescent="0.6">
      <c r="A792" s="4">
        <v>45448.38758101852</v>
      </c>
      <c r="B792" s="5" t="s">
        <v>1105</v>
      </c>
      <c r="AH792" s="5" t="s">
        <v>1106</v>
      </c>
      <c r="AI792" s="5" t="s">
        <v>1025</v>
      </c>
      <c r="AJ792" s="5" t="s">
        <v>1051</v>
      </c>
      <c r="AK792" s="5">
        <v>5</v>
      </c>
      <c r="AL792" s="5" t="s">
        <v>1071</v>
      </c>
      <c r="AM792" s="5" t="s">
        <v>1119</v>
      </c>
      <c r="AN792" s="5" t="s">
        <v>1324</v>
      </c>
      <c r="AO792" s="5" t="s">
        <v>1381</v>
      </c>
      <c r="AP792" s="5" t="s">
        <v>1406</v>
      </c>
      <c r="AQ792" s="5" t="s">
        <v>1225</v>
      </c>
      <c r="AR792" s="5">
        <v>4</v>
      </c>
      <c r="AS792" s="5" t="s">
        <v>1458</v>
      </c>
      <c r="AT792" s="5" t="s">
        <v>1642</v>
      </c>
      <c r="AU792" s="6">
        <v>850</v>
      </c>
    </row>
    <row r="793" spans="1:47" ht="63" thickBot="1" x14ac:dyDescent="0.6">
      <c r="A793" s="4">
        <v>45448.393796296295</v>
      </c>
      <c r="B793" s="5" t="s">
        <v>1105</v>
      </c>
      <c r="AH793" s="5" t="s">
        <v>1106</v>
      </c>
      <c r="AI793" s="5" t="s">
        <v>1108</v>
      </c>
      <c r="AJ793" s="5" t="s">
        <v>1051</v>
      </c>
      <c r="AK793" s="5">
        <v>4</v>
      </c>
      <c r="AL793" s="5" t="s">
        <v>1079</v>
      </c>
      <c r="AM793" s="5" t="s">
        <v>1119</v>
      </c>
      <c r="AN793" s="5" t="s">
        <v>1325</v>
      </c>
      <c r="AO793" s="5" t="s">
        <v>66</v>
      </c>
      <c r="AP793" s="5" t="s">
        <v>1407</v>
      </c>
      <c r="AQ793" s="5" t="s">
        <v>1409</v>
      </c>
      <c r="AR793" s="5">
        <v>4</v>
      </c>
      <c r="AS793" s="5" t="s">
        <v>1598</v>
      </c>
      <c r="AT793" s="5" t="s">
        <v>1642</v>
      </c>
      <c r="AU793" s="6">
        <v>100</v>
      </c>
    </row>
    <row r="794" spans="1:47" ht="38" thickBot="1" x14ac:dyDescent="0.6">
      <c r="A794" s="4">
        <v>45448.394375000003</v>
      </c>
      <c r="B794" s="5" t="s">
        <v>1105</v>
      </c>
      <c r="AH794" s="5" t="s">
        <v>1106</v>
      </c>
      <c r="AI794" s="5" t="s">
        <v>1020</v>
      </c>
      <c r="AJ794" s="5" t="s">
        <v>1051</v>
      </c>
      <c r="AK794" s="5">
        <v>5</v>
      </c>
      <c r="AL794" s="5" t="s">
        <v>1101</v>
      </c>
      <c r="AM794" s="5" t="s">
        <v>1119</v>
      </c>
      <c r="AN794" s="5" t="s">
        <v>1326</v>
      </c>
      <c r="AO794" s="5" t="s">
        <v>369</v>
      </c>
      <c r="AP794" s="5" t="s">
        <v>1406</v>
      </c>
      <c r="AQ794" s="5" t="s">
        <v>1409</v>
      </c>
      <c r="AR794" s="5">
        <v>4</v>
      </c>
      <c r="AS794" s="5" t="s">
        <v>1599</v>
      </c>
      <c r="AT794" s="5" t="s">
        <v>1642</v>
      </c>
      <c r="AU794" s="6">
        <v>300</v>
      </c>
    </row>
    <row r="795" spans="1:47" ht="25.5" thickBot="1" x14ac:dyDescent="0.6">
      <c r="A795" s="4">
        <v>45448.394548611112</v>
      </c>
      <c r="B795" s="5" t="s">
        <v>1105</v>
      </c>
      <c r="AH795" s="5" t="s">
        <v>1106</v>
      </c>
      <c r="AI795" s="5" t="s">
        <v>1109</v>
      </c>
      <c r="AJ795" s="5" t="s">
        <v>1055</v>
      </c>
      <c r="AK795" s="5">
        <v>4</v>
      </c>
      <c r="AL795" s="5" t="s">
        <v>1079</v>
      </c>
      <c r="AM795" s="5" t="s">
        <v>1119</v>
      </c>
      <c r="AN795" s="5" t="s">
        <v>1327</v>
      </c>
      <c r="AO795" s="5" t="s">
        <v>1379</v>
      </c>
      <c r="AP795" s="5" t="s">
        <v>1406</v>
      </c>
      <c r="AQ795" s="5" t="s">
        <v>1409</v>
      </c>
      <c r="AR795" s="5">
        <v>4</v>
      </c>
      <c r="AS795" s="5" t="s">
        <v>1600</v>
      </c>
      <c r="AT795" s="5" t="s">
        <v>1643</v>
      </c>
      <c r="AU795" s="6">
        <v>100</v>
      </c>
    </row>
    <row r="796" spans="1:47" ht="25.5" thickBot="1" x14ac:dyDescent="0.6">
      <c r="A796" s="4">
        <v>45448.400046296294</v>
      </c>
      <c r="B796" s="5" t="s">
        <v>1105</v>
      </c>
      <c r="AH796" s="5" t="s">
        <v>1106</v>
      </c>
      <c r="AI796" s="5" t="s">
        <v>1022</v>
      </c>
      <c r="AJ796" s="5" t="s">
        <v>1057</v>
      </c>
      <c r="AK796" s="5">
        <v>4</v>
      </c>
      <c r="AL796" s="5" t="s">
        <v>1071</v>
      </c>
      <c r="AM796" s="5" t="s">
        <v>1118</v>
      </c>
      <c r="AN796" s="5" t="s">
        <v>1328</v>
      </c>
      <c r="AO796" s="5" t="s">
        <v>46</v>
      </c>
      <c r="AP796" s="5" t="s">
        <v>1406</v>
      </c>
      <c r="AQ796" s="5" t="s">
        <v>1225</v>
      </c>
      <c r="AR796" s="5">
        <v>3</v>
      </c>
      <c r="AS796" s="5" t="s">
        <v>1601</v>
      </c>
      <c r="AT796" s="5" t="s">
        <v>1643</v>
      </c>
      <c r="AU796" s="15" t="s">
        <v>1873</v>
      </c>
    </row>
    <row r="797" spans="1:47" ht="38" thickBot="1" x14ac:dyDescent="0.6">
      <c r="A797" s="4">
        <v>45448.402083333334</v>
      </c>
      <c r="B797" s="5" t="s">
        <v>1105</v>
      </c>
      <c r="AH797" s="5" t="s">
        <v>1106</v>
      </c>
      <c r="AI797" s="5" t="s">
        <v>1023</v>
      </c>
      <c r="AJ797" s="5" t="s">
        <v>1051</v>
      </c>
      <c r="AK797" s="5">
        <v>4</v>
      </c>
      <c r="AL797" s="5" t="s">
        <v>1079</v>
      </c>
      <c r="AM797" s="5" t="s">
        <v>1119</v>
      </c>
      <c r="AN797" s="5" t="s">
        <v>1329</v>
      </c>
      <c r="AO797" s="5" t="s">
        <v>537</v>
      </c>
      <c r="AP797" s="5" t="s">
        <v>1407</v>
      </c>
      <c r="AQ797" s="5" t="s">
        <v>1409</v>
      </c>
      <c r="AR797" s="5">
        <v>3</v>
      </c>
      <c r="AS797" s="5" t="s">
        <v>1602</v>
      </c>
      <c r="AT797" s="5" t="s">
        <v>1643</v>
      </c>
      <c r="AU797" s="6">
        <v>500</v>
      </c>
    </row>
    <row r="798" spans="1:47" ht="25.5" thickBot="1" x14ac:dyDescent="0.6">
      <c r="A798" s="4">
        <v>45448.40215277778</v>
      </c>
      <c r="B798" s="5" t="s">
        <v>1105</v>
      </c>
      <c r="AH798" s="5" t="s">
        <v>1106</v>
      </c>
      <c r="AI798" s="5" t="s">
        <v>1020</v>
      </c>
      <c r="AJ798" s="5" t="s">
        <v>1051</v>
      </c>
      <c r="AK798" s="5">
        <v>2</v>
      </c>
      <c r="AL798" s="5" t="s">
        <v>1101</v>
      </c>
      <c r="AM798" s="5" t="s">
        <v>1120</v>
      </c>
      <c r="AN798" s="5" t="s">
        <v>1330</v>
      </c>
      <c r="AO798" s="5" t="s">
        <v>70</v>
      </c>
      <c r="AP798" s="5" t="s">
        <v>1407</v>
      </c>
      <c r="AQ798" s="5" t="s">
        <v>1225</v>
      </c>
      <c r="AR798" s="5">
        <v>2</v>
      </c>
      <c r="AS798" s="5" t="s">
        <v>1140</v>
      </c>
      <c r="AT798" s="5" t="s">
        <v>1643</v>
      </c>
      <c r="AU798" s="15" t="s">
        <v>1873</v>
      </c>
    </row>
    <row r="799" spans="1:47" ht="63" thickBot="1" x14ac:dyDescent="0.6">
      <c r="A799" s="4">
        <v>45448.402939814812</v>
      </c>
      <c r="B799" s="5" t="s">
        <v>1105</v>
      </c>
      <c r="AH799" s="5" t="s">
        <v>1106</v>
      </c>
      <c r="AI799" s="5" t="s">
        <v>1020</v>
      </c>
      <c r="AJ799" s="5" t="s">
        <v>1051</v>
      </c>
      <c r="AK799" s="5">
        <v>4</v>
      </c>
      <c r="AL799" s="5" t="s">
        <v>1101</v>
      </c>
      <c r="AM799" s="5" t="s">
        <v>1119</v>
      </c>
      <c r="AN799" s="5" t="s">
        <v>1331</v>
      </c>
      <c r="AO799" s="5" t="s">
        <v>66</v>
      </c>
      <c r="AP799" s="5" t="s">
        <v>1407</v>
      </c>
      <c r="AQ799" s="5" t="s">
        <v>1409</v>
      </c>
      <c r="AR799" s="5">
        <v>3</v>
      </c>
      <c r="AS799" s="5" t="s">
        <v>1603</v>
      </c>
      <c r="AT799" s="5" t="s">
        <v>1642</v>
      </c>
      <c r="AU799" s="6">
        <v>1000</v>
      </c>
    </row>
    <row r="800" spans="1:47" ht="25.5" thickBot="1" x14ac:dyDescent="0.6">
      <c r="A800" s="4">
        <v>45448.404548611114</v>
      </c>
      <c r="B800" s="5" t="s">
        <v>1105</v>
      </c>
      <c r="AH800" s="5" t="s">
        <v>1106</v>
      </c>
      <c r="AI800" s="5" t="s">
        <v>1110</v>
      </c>
      <c r="AJ800" s="5" t="s">
        <v>1051</v>
      </c>
      <c r="AK800" s="5">
        <v>4</v>
      </c>
      <c r="AL800" s="5" t="s">
        <v>1071</v>
      </c>
      <c r="AM800" s="5" t="s">
        <v>1119</v>
      </c>
      <c r="AN800" s="5" t="s">
        <v>1332</v>
      </c>
      <c r="AO800" s="5" t="s">
        <v>57</v>
      </c>
      <c r="AP800" s="5" t="s">
        <v>1406</v>
      </c>
      <c r="AQ800" s="5" t="s">
        <v>1409</v>
      </c>
      <c r="AR800" s="5">
        <v>4</v>
      </c>
      <c r="AS800" s="5" t="s">
        <v>1604</v>
      </c>
      <c r="AT800" s="5" t="s">
        <v>1643</v>
      </c>
      <c r="AU800" s="6">
        <v>500</v>
      </c>
    </row>
    <row r="801" spans="1:47" ht="38" thickBot="1" x14ac:dyDescent="0.6">
      <c r="A801" s="4">
        <v>45448.410578703704</v>
      </c>
      <c r="B801" s="5" t="s">
        <v>1105</v>
      </c>
      <c r="AH801" s="5" t="s">
        <v>1106</v>
      </c>
      <c r="AI801" s="5" t="s">
        <v>1023</v>
      </c>
      <c r="AJ801" s="5" t="s">
        <v>1051</v>
      </c>
      <c r="AK801" s="5">
        <v>3</v>
      </c>
      <c r="AL801" s="5" t="s">
        <v>1071</v>
      </c>
      <c r="AM801" s="5" t="s">
        <v>1119</v>
      </c>
      <c r="AN801" s="5" t="s">
        <v>1333</v>
      </c>
      <c r="AO801" s="5" t="s">
        <v>1401</v>
      </c>
      <c r="AP801" s="5" t="s">
        <v>1407</v>
      </c>
      <c r="AQ801" s="5" t="s">
        <v>1409</v>
      </c>
      <c r="AR801" s="5">
        <v>4</v>
      </c>
      <c r="AS801" s="5" t="s">
        <v>1140</v>
      </c>
      <c r="AT801" s="5" t="s">
        <v>1643</v>
      </c>
      <c r="AU801" s="6">
        <v>300</v>
      </c>
    </row>
    <row r="802" spans="1:47" ht="38" thickBot="1" x14ac:dyDescent="0.6">
      <c r="A802" s="4">
        <v>45448.417974537035</v>
      </c>
      <c r="B802" s="5" t="s">
        <v>1105</v>
      </c>
      <c r="AH802" s="5" t="s">
        <v>1106</v>
      </c>
      <c r="AI802" s="5" t="s">
        <v>1023</v>
      </c>
      <c r="AJ802" s="5" t="s">
        <v>1060</v>
      </c>
      <c r="AK802" s="5">
        <v>3</v>
      </c>
      <c r="AL802" s="5" t="s">
        <v>1066</v>
      </c>
      <c r="AM802" s="5" t="s">
        <v>1118</v>
      </c>
      <c r="AN802" s="5" t="s">
        <v>1334</v>
      </c>
      <c r="AO802" s="5" t="s">
        <v>449</v>
      </c>
      <c r="AP802" s="5" t="s">
        <v>1406</v>
      </c>
      <c r="AQ802" s="5" t="s">
        <v>1409</v>
      </c>
      <c r="AR802" s="5">
        <v>3</v>
      </c>
      <c r="AS802" s="5" t="s">
        <v>1605</v>
      </c>
      <c r="AT802" s="5" t="s">
        <v>1642</v>
      </c>
      <c r="AU802" s="6">
        <v>3000</v>
      </c>
    </row>
    <row r="803" spans="1:47" ht="63" thickBot="1" x14ac:dyDescent="0.6">
      <c r="A803" s="4">
        <v>45448.419953703706</v>
      </c>
      <c r="B803" s="5" t="s">
        <v>1105</v>
      </c>
      <c r="AH803" s="5" t="s">
        <v>1106</v>
      </c>
      <c r="AI803" s="5" t="s">
        <v>1023</v>
      </c>
      <c r="AJ803" s="5" t="s">
        <v>1051</v>
      </c>
      <c r="AK803" s="5">
        <v>2</v>
      </c>
      <c r="AL803" s="5" t="s">
        <v>1071</v>
      </c>
      <c r="AM803" s="5" t="s">
        <v>1118</v>
      </c>
      <c r="AN803" s="5" t="s">
        <v>1335</v>
      </c>
      <c r="AO803" s="5" t="s">
        <v>66</v>
      </c>
      <c r="AP803" s="5" t="s">
        <v>1407</v>
      </c>
      <c r="AQ803" s="5" t="s">
        <v>1408</v>
      </c>
      <c r="AR803" s="5">
        <v>2</v>
      </c>
      <c r="AS803" s="5" t="s">
        <v>1606</v>
      </c>
      <c r="AT803" s="5" t="s">
        <v>1642</v>
      </c>
      <c r="AU803" s="6">
        <v>1000</v>
      </c>
    </row>
    <row r="804" spans="1:47" ht="25.5" thickBot="1" x14ac:dyDescent="0.6">
      <c r="A804" s="4">
        <v>45448.425787037035</v>
      </c>
      <c r="B804" s="5" t="s">
        <v>1105</v>
      </c>
      <c r="AH804" s="5" t="s">
        <v>1106</v>
      </c>
      <c r="AI804" s="5" t="s">
        <v>1022</v>
      </c>
      <c r="AJ804" s="5" t="s">
        <v>1051</v>
      </c>
      <c r="AK804" s="5">
        <v>4</v>
      </c>
      <c r="AL804" s="5" t="s">
        <v>1079</v>
      </c>
      <c r="AM804" s="5" t="s">
        <v>1120</v>
      </c>
      <c r="AN804" s="5" t="s">
        <v>1336</v>
      </c>
      <c r="AO804" s="5" t="s">
        <v>273</v>
      </c>
      <c r="AP804" s="5" t="s">
        <v>1406</v>
      </c>
      <c r="AQ804" s="5" t="s">
        <v>1409</v>
      </c>
      <c r="AR804" s="5">
        <v>4</v>
      </c>
      <c r="AS804" s="5" t="s">
        <v>1607</v>
      </c>
      <c r="AT804" s="5" t="s">
        <v>1642</v>
      </c>
      <c r="AU804" s="6">
        <v>300</v>
      </c>
    </row>
    <row r="805" spans="1:47" ht="38" thickBot="1" x14ac:dyDescent="0.6">
      <c r="A805" s="4">
        <v>45448.442893518521</v>
      </c>
      <c r="B805" s="5" t="s">
        <v>1105</v>
      </c>
      <c r="AH805" s="5" t="s">
        <v>1106</v>
      </c>
      <c r="AI805" s="5" t="s">
        <v>1025</v>
      </c>
      <c r="AJ805" s="5" t="s">
        <v>1051</v>
      </c>
      <c r="AK805" s="5">
        <v>4</v>
      </c>
      <c r="AL805" s="5" t="s">
        <v>1066</v>
      </c>
      <c r="AM805" s="5" t="s">
        <v>1119</v>
      </c>
      <c r="AN805" s="5" t="s">
        <v>1337</v>
      </c>
      <c r="AO805" s="5" t="s">
        <v>273</v>
      </c>
      <c r="AP805" s="5" t="s">
        <v>1407</v>
      </c>
      <c r="AQ805" s="5" t="s">
        <v>1408</v>
      </c>
      <c r="AR805" s="5">
        <v>4</v>
      </c>
      <c r="AS805" s="5" t="s">
        <v>1608</v>
      </c>
      <c r="AT805" s="5" t="s">
        <v>1643</v>
      </c>
      <c r="AU805" s="6">
        <v>500</v>
      </c>
    </row>
    <row r="806" spans="1:47" ht="18.5" thickBot="1" x14ac:dyDescent="0.6">
      <c r="A806" s="4">
        <v>45448.443599537037</v>
      </c>
      <c r="B806" s="5" t="s">
        <v>1105</v>
      </c>
      <c r="AH806" s="5" t="s">
        <v>1106</v>
      </c>
      <c r="AI806" s="5" t="s">
        <v>1020</v>
      </c>
      <c r="AJ806" s="5" t="s">
        <v>1060</v>
      </c>
      <c r="AK806" s="5">
        <v>4</v>
      </c>
      <c r="AL806" s="5" t="s">
        <v>1079</v>
      </c>
      <c r="AM806" s="5" t="s">
        <v>1118</v>
      </c>
      <c r="AN806" s="5" t="s">
        <v>1338</v>
      </c>
      <c r="AO806" s="5" t="s">
        <v>238</v>
      </c>
      <c r="AP806" s="5" t="s">
        <v>1406</v>
      </c>
      <c r="AQ806" s="5" t="s">
        <v>1225</v>
      </c>
      <c r="AR806" s="5">
        <v>3</v>
      </c>
      <c r="AS806" s="5" t="s">
        <v>1338</v>
      </c>
      <c r="AT806" s="5" t="s">
        <v>1643</v>
      </c>
      <c r="AU806" s="6">
        <v>500</v>
      </c>
    </row>
    <row r="807" spans="1:47" ht="38" thickBot="1" x14ac:dyDescent="0.6">
      <c r="A807" s="4">
        <v>45448.452407407407</v>
      </c>
      <c r="B807" s="5" t="s">
        <v>1105</v>
      </c>
      <c r="AH807" s="5" t="s">
        <v>1106</v>
      </c>
      <c r="AI807" s="5" t="s">
        <v>1111</v>
      </c>
      <c r="AJ807" s="5" t="s">
        <v>1051</v>
      </c>
      <c r="AK807" s="5">
        <v>5</v>
      </c>
      <c r="AL807" s="5" t="s">
        <v>1079</v>
      </c>
      <c r="AM807" s="5" t="s">
        <v>1119</v>
      </c>
      <c r="AN807" s="5" t="s">
        <v>1339</v>
      </c>
      <c r="AO807" s="5" t="s">
        <v>1374</v>
      </c>
      <c r="AP807" s="5" t="s">
        <v>1407</v>
      </c>
      <c r="AQ807" s="5" t="s">
        <v>1409</v>
      </c>
      <c r="AR807" s="5">
        <v>4</v>
      </c>
      <c r="AS807" s="5" t="s">
        <v>1609</v>
      </c>
      <c r="AT807" s="5" t="s">
        <v>1643</v>
      </c>
      <c r="AU807" s="6">
        <v>1000</v>
      </c>
    </row>
    <row r="808" spans="1:47" ht="25.5" thickBot="1" x14ac:dyDescent="0.6">
      <c r="A808" s="4">
        <v>45448.467430555553</v>
      </c>
      <c r="B808" s="5" t="s">
        <v>1105</v>
      </c>
      <c r="AH808" s="5" t="s">
        <v>1106</v>
      </c>
      <c r="AI808" s="5" t="s">
        <v>1020</v>
      </c>
      <c r="AJ808" s="5" t="s">
        <v>1051</v>
      </c>
      <c r="AK808" s="5">
        <v>3</v>
      </c>
      <c r="AL808" s="5" t="s">
        <v>1071</v>
      </c>
      <c r="AM808" s="5" t="s">
        <v>1119</v>
      </c>
      <c r="AN808" s="5" t="s">
        <v>1340</v>
      </c>
      <c r="AO808" s="5" t="s">
        <v>39</v>
      </c>
      <c r="AP808" s="5" t="s">
        <v>1407</v>
      </c>
      <c r="AQ808" s="5" t="s">
        <v>1225</v>
      </c>
      <c r="AR808" s="5">
        <v>3</v>
      </c>
      <c r="AS808" s="5" t="s">
        <v>1140</v>
      </c>
      <c r="AT808" s="5" t="s">
        <v>1642</v>
      </c>
      <c r="AU808" s="6">
        <v>1000</v>
      </c>
    </row>
    <row r="809" spans="1:47" ht="18.5" thickBot="1" x14ac:dyDescent="0.6">
      <c r="A809" s="4">
        <v>45448.497696759259</v>
      </c>
      <c r="B809" s="5" t="s">
        <v>1105</v>
      </c>
      <c r="AH809" s="5" t="s">
        <v>1106</v>
      </c>
      <c r="AI809" s="5" t="s">
        <v>1022</v>
      </c>
      <c r="AJ809" s="5" t="s">
        <v>1060</v>
      </c>
      <c r="AK809" s="5">
        <v>5</v>
      </c>
      <c r="AL809" s="5" t="s">
        <v>1079</v>
      </c>
      <c r="AM809" s="5" t="s">
        <v>1118</v>
      </c>
      <c r="AN809" s="5" t="s">
        <v>1140</v>
      </c>
      <c r="AO809" s="5" t="s">
        <v>58</v>
      </c>
      <c r="AP809" s="5" t="s">
        <v>1406</v>
      </c>
      <c r="AQ809" s="5" t="s">
        <v>1225</v>
      </c>
      <c r="AR809" s="5">
        <v>5</v>
      </c>
      <c r="AS809" s="5" t="s">
        <v>1140</v>
      </c>
      <c r="AT809" s="5" t="s">
        <v>1643</v>
      </c>
      <c r="AU809" s="6">
        <v>0</v>
      </c>
    </row>
    <row r="810" spans="1:47" ht="25.5" thickBot="1" x14ac:dyDescent="0.6">
      <c r="A810" s="4">
        <v>45448.498877314814</v>
      </c>
      <c r="B810" s="5" t="s">
        <v>1105</v>
      </c>
      <c r="AH810" s="5" t="s">
        <v>1106</v>
      </c>
      <c r="AI810" s="5" t="s">
        <v>1022</v>
      </c>
      <c r="AJ810" s="5" t="s">
        <v>1051</v>
      </c>
      <c r="AK810" s="5">
        <v>4</v>
      </c>
      <c r="AL810" s="5" t="s">
        <v>1079</v>
      </c>
      <c r="AM810" s="5" t="s">
        <v>1118</v>
      </c>
      <c r="AN810" s="5" t="s">
        <v>1341</v>
      </c>
      <c r="AO810" s="5" t="s">
        <v>1402</v>
      </c>
      <c r="AP810" s="5" t="s">
        <v>1406</v>
      </c>
      <c r="AQ810" s="5" t="s">
        <v>1408</v>
      </c>
      <c r="AR810" s="5">
        <v>3</v>
      </c>
      <c r="AS810" s="5" t="s">
        <v>1140</v>
      </c>
      <c r="AT810" s="5" t="s">
        <v>1642</v>
      </c>
      <c r="AU810" s="6">
        <v>3000</v>
      </c>
    </row>
    <row r="811" spans="1:47" ht="63" thickBot="1" x14ac:dyDescent="0.6">
      <c r="A811" s="4">
        <v>45448.563009259262</v>
      </c>
      <c r="B811" s="5" t="s">
        <v>1105</v>
      </c>
      <c r="AH811" s="5" t="s">
        <v>1106</v>
      </c>
      <c r="AI811" s="5" t="s">
        <v>1023</v>
      </c>
      <c r="AJ811" s="5" t="s">
        <v>1051</v>
      </c>
      <c r="AK811" s="5">
        <v>4</v>
      </c>
      <c r="AL811" s="5" t="s">
        <v>1071</v>
      </c>
      <c r="AM811" s="5" t="s">
        <v>1119</v>
      </c>
      <c r="AN811" s="5" t="s">
        <v>1204</v>
      </c>
      <c r="AO811" s="5" t="s">
        <v>426</v>
      </c>
      <c r="AP811" s="5" t="s">
        <v>1406</v>
      </c>
      <c r="AQ811" s="5" t="s">
        <v>1409</v>
      </c>
      <c r="AR811" s="5">
        <v>2</v>
      </c>
      <c r="AS811" s="5" t="s">
        <v>1610</v>
      </c>
      <c r="AT811" s="5" t="s">
        <v>1642</v>
      </c>
      <c r="AU811" s="6">
        <v>500</v>
      </c>
    </row>
    <row r="812" spans="1:47" ht="25.5" thickBot="1" x14ac:dyDescent="0.6">
      <c r="A812" s="4">
        <v>45448.5778587963</v>
      </c>
      <c r="B812" s="5" t="s">
        <v>1105</v>
      </c>
      <c r="AH812" s="5" t="s">
        <v>1106</v>
      </c>
      <c r="AI812" s="5" t="s">
        <v>1022</v>
      </c>
      <c r="AJ812" s="5" t="s">
        <v>1051</v>
      </c>
      <c r="AK812" s="5">
        <v>4</v>
      </c>
      <c r="AL812" s="5" t="s">
        <v>1071</v>
      </c>
      <c r="AM812" s="5" t="s">
        <v>1118</v>
      </c>
      <c r="AN812" s="5" t="s">
        <v>1342</v>
      </c>
      <c r="AO812" s="5" t="s">
        <v>58</v>
      </c>
      <c r="AP812" s="5" t="s">
        <v>1406</v>
      </c>
      <c r="AQ812" s="5" t="s">
        <v>1225</v>
      </c>
      <c r="AR812" s="5">
        <v>3</v>
      </c>
      <c r="AS812" s="5" t="s">
        <v>1611</v>
      </c>
      <c r="AT812" s="5" t="s">
        <v>1643</v>
      </c>
      <c r="AU812" s="6">
        <v>3000</v>
      </c>
    </row>
    <row r="813" spans="1:47" ht="18.5" thickBot="1" x14ac:dyDescent="0.6">
      <c r="A813" s="4">
        <v>45448.596898148149</v>
      </c>
      <c r="B813" s="5" t="s">
        <v>1105</v>
      </c>
      <c r="AH813" s="5" t="s">
        <v>1106</v>
      </c>
      <c r="AI813" s="5" t="s">
        <v>1022</v>
      </c>
      <c r="AJ813" s="5" t="s">
        <v>1051</v>
      </c>
      <c r="AK813" s="5">
        <v>3</v>
      </c>
      <c r="AL813" s="5" t="s">
        <v>1071</v>
      </c>
      <c r="AM813" s="5" t="s">
        <v>1118</v>
      </c>
      <c r="AN813" s="5" t="s">
        <v>1343</v>
      </c>
      <c r="AO813" s="5" t="s">
        <v>58</v>
      </c>
      <c r="AP813" s="5" t="s">
        <v>1406</v>
      </c>
      <c r="AQ813" s="5" t="s">
        <v>1225</v>
      </c>
      <c r="AR813" s="5">
        <v>1</v>
      </c>
      <c r="AS813" s="5" t="s">
        <v>1343</v>
      </c>
      <c r="AT813" s="5" t="s">
        <v>1643</v>
      </c>
      <c r="AU813" s="6">
        <v>0</v>
      </c>
    </row>
    <row r="814" spans="1:47" ht="38" thickBot="1" x14ac:dyDescent="0.6">
      <c r="A814" s="4">
        <v>45448.604560185187</v>
      </c>
      <c r="B814" s="5" t="s">
        <v>1105</v>
      </c>
      <c r="AH814" s="5" t="s">
        <v>1106</v>
      </c>
      <c r="AI814" s="5" t="s">
        <v>1023</v>
      </c>
      <c r="AJ814" s="5" t="s">
        <v>1051</v>
      </c>
      <c r="AK814" s="5">
        <v>3</v>
      </c>
      <c r="AL814" s="5" t="s">
        <v>1079</v>
      </c>
      <c r="AM814" s="5" t="s">
        <v>1119</v>
      </c>
      <c r="AN814" s="5" t="s">
        <v>1344</v>
      </c>
      <c r="AO814" s="5" t="s">
        <v>189</v>
      </c>
      <c r="AP814" s="5" t="s">
        <v>1407</v>
      </c>
      <c r="AQ814" s="5" t="s">
        <v>1225</v>
      </c>
      <c r="AR814" s="5">
        <v>3</v>
      </c>
      <c r="AS814" s="5" t="s">
        <v>1612</v>
      </c>
      <c r="AT814" s="5" t="s">
        <v>1643</v>
      </c>
      <c r="AU814" s="6">
        <v>2000</v>
      </c>
    </row>
    <row r="815" spans="1:47" ht="25.5" thickBot="1" x14ac:dyDescent="0.6">
      <c r="A815" s="4">
        <v>45448.604826388888</v>
      </c>
      <c r="B815" s="5" t="s">
        <v>1105</v>
      </c>
      <c r="AH815" s="5" t="s">
        <v>1106</v>
      </c>
      <c r="AI815" s="5" t="s">
        <v>1020</v>
      </c>
      <c r="AJ815" s="5" t="s">
        <v>1051</v>
      </c>
      <c r="AK815" s="5">
        <v>3</v>
      </c>
      <c r="AL815" s="5" t="s">
        <v>1078</v>
      </c>
      <c r="AM815" s="5" t="s">
        <v>1118</v>
      </c>
      <c r="AN815" s="5" t="s">
        <v>1345</v>
      </c>
      <c r="AO815" s="5" t="s">
        <v>77</v>
      </c>
      <c r="AP815" s="5" t="s">
        <v>1407</v>
      </c>
      <c r="AQ815" s="5" t="s">
        <v>1225</v>
      </c>
      <c r="AR815" s="5">
        <v>3</v>
      </c>
      <c r="AS815" s="5" t="s">
        <v>1613</v>
      </c>
      <c r="AT815" s="5" t="s">
        <v>1642</v>
      </c>
      <c r="AU815" s="6">
        <v>5000</v>
      </c>
    </row>
    <row r="816" spans="1:47" ht="25.5" thickBot="1" x14ac:dyDescent="0.6">
      <c r="A816" s="4">
        <v>45448.611817129633</v>
      </c>
      <c r="B816" s="5" t="s">
        <v>1105</v>
      </c>
      <c r="AH816" s="5" t="s">
        <v>1106</v>
      </c>
      <c r="AI816" s="5" t="s">
        <v>1022</v>
      </c>
      <c r="AJ816" s="5" t="s">
        <v>1051</v>
      </c>
      <c r="AK816" s="5">
        <v>5</v>
      </c>
      <c r="AL816" s="5" t="s">
        <v>1066</v>
      </c>
      <c r="AM816" s="5" t="s">
        <v>1119</v>
      </c>
      <c r="AN816" s="5" t="s">
        <v>1346</v>
      </c>
      <c r="AO816" s="5" t="s">
        <v>382</v>
      </c>
      <c r="AP816" s="5" t="s">
        <v>1407</v>
      </c>
      <c r="AQ816" s="5" t="s">
        <v>1408</v>
      </c>
      <c r="AR816" s="5">
        <v>5</v>
      </c>
      <c r="AS816" s="5" t="s">
        <v>1614</v>
      </c>
      <c r="AT816" s="5" t="s">
        <v>1642</v>
      </c>
      <c r="AU816" s="6">
        <v>1000</v>
      </c>
    </row>
    <row r="817" spans="1:47" ht="25.5" thickBot="1" x14ac:dyDescent="0.6">
      <c r="A817" s="4">
        <v>45448.660567129627</v>
      </c>
      <c r="B817" s="5" t="s">
        <v>1105</v>
      </c>
      <c r="AH817" s="5" t="s">
        <v>1106</v>
      </c>
      <c r="AI817" s="5" t="s">
        <v>1112</v>
      </c>
      <c r="AJ817" s="5" t="s">
        <v>1051</v>
      </c>
      <c r="AK817" s="5">
        <v>4</v>
      </c>
      <c r="AL817" s="5" t="s">
        <v>1071</v>
      </c>
      <c r="AM817" s="5" t="s">
        <v>1119</v>
      </c>
      <c r="AN817" s="5" t="s">
        <v>1143</v>
      </c>
      <c r="AO817" s="5" t="s">
        <v>277</v>
      </c>
      <c r="AP817" s="5" t="s">
        <v>1406</v>
      </c>
      <c r="AQ817" s="5" t="s">
        <v>1409</v>
      </c>
      <c r="AR817" s="5">
        <v>5</v>
      </c>
      <c r="AS817" s="5" t="s">
        <v>1615</v>
      </c>
      <c r="AT817" s="5" t="s">
        <v>1643</v>
      </c>
      <c r="AU817" s="6">
        <v>500</v>
      </c>
    </row>
    <row r="818" spans="1:47" ht="25.5" thickBot="1" x14ac:dyDescent="0.6">
      <c r="A818" s="4">
        <v>45448.664594907408</v>
      </c>
      <c r="B818" s="5" t="s">
        <v>1105</v>
      </c>
      <c r="AH818" s="5" t="s">
        <v>1106</v>
      </c>
      <c r="AI818" s="5" t="s">
        <v>1023</v>
      </c>
      <c r="AJ818" s="5" t="s">
        <v>1051</v>
      </c>
      <c r="AK818" s="5">
        <v>5</v>
      </c>
      <c r="AL818" s="5" t="s">
        <v>1066</v>
      </c>
      <c r="AM818" s="5" t="s">
        <v>1120</v>
      </c>
      <c r="AN818" s="5" t="s">
        <v>1347</v>
      </c>
      <c r="AO818" s="5" t="s">
        <v>58</v>
      </c>
      <c r="AP818" s="5" t="s">
        <v>1406</v>
      </c>
      <c r="AQ818" s="5" t="s">
        <v>1225</v>
      </c>
      <c r="AR818" s="5">
        <v>5</v>
      </c>
      <c r="AS818" s="5" t="s">
        <v>1616</v>
      </c>
      <c r="AT818" s="5" t="s">
        <v>1642</v>
      </c>
      <c r="AU818" s="6">
        <v>500</v>
      </c>
    </row>
    <row r="819" spans="1:47" ht="18.5" thickBot="1" x14ac:dyDescent="0.6">
      <c r="A819" s="4">
        <v>45448.685416666667</v>
      </c>
      <c r="B819" s="5" t="s">
        <v>1105</v>
      </c>
      <c r="AH819" s="5" t="s">
        <v>1106</v>
      </c>
      <c r="AI819" s="5" t="s">
        <v>1022</v>
      </c>
      <c r="AJ819" s="5" t="s">
        <v>1060</v>
      </c>
      <c r="AK819" s="5">
        <v>3</v>
      </c>
      <c r="AL819" s="5" t="s">
        <v>1079</v>
      </c>
      <c r="AM819" s="5" t="s">
        <v>1118</v>
      </c>
      <c r="AN819" s="5" t="s">
        <v>1348</v>
      </c>
      <c r="AO819" s="5" t="s">
        <v>273</v>
      </c>
      <c r="AP819" s="5" t="s">
        <v>1406</v>
      </c>
      <c r="AQ819" s="5" t="s">
        <v>1408</v>
      </c>
      <c r="AR819" s="5">
        <v>3</v>
      </c>
      <c r="AS819" s="5" t="s">
        <v>1617</v>
      </c>
      <c r="AT819" s="5" t="s">
        <v>1642</v>
      </c>
      <c r="AU819" s="6">
        <v>10000</v>
      </c>
    </row>
    <row r="820" spans="1:47" ht="25.5" thickBot="1" x14ac:dyDescent="0.6">
      <c r="A820" s="4">
        <v>45448.731828703705</v>
      </c>
      <c r="B820" s="5" t="s">
        <v>1105</v>
      </c>
      <c r="AH820" s="5" t="s">
        <v>1106</v>
      </c>
      <c r="AI820" s="5" t="s">
        <v>1023</v>
      </c>
      <c r="AJ820" s="5" t="s">
        <v>1051</v>
      </c>
      <c r="AK820" s="5">
        <v>4</v>
      </c>
      <c r="AL820" s="5" t="s">
        <v>1079</v>
      </c>
      <c r="AM820" s="5" t="s">
        <v>1119</v>
      </c>
      <c r="AN820" s="5" t="s">
        <v>1140</v>
      </c>
      <c r="AO820" s="5" t="s">
        <v>39</v>
      </c>
      <c r="AP820" s="5" t="s">
        <v>1407</v>
      </c>
      <c r="AQ820" s="5" t="s">
        <v>1409</v>
      </c>
      <c r="AR820" s="5">
        <v>4</v>
      </c>
      <c r="AS820" s="5" t="s">
        <v>1618</v>
      </c>
      <c r="AT820" s="5" t="s">
        <v>1642</v>
      </c>
      <c r="AU820" s="6">
        <v>500</v>
      </c>
    </row>
    <row r="821" spans="1:47" ht="18.5" thickBot="1" x14ac:dyDescent="0.6">
      <c r="A821" s="4">
        <v>45448.772233796299</v>
      </c>
      <c r="B821" s="5" t="s">
        <v>1105</v>
      </c>
      <c r="AH821" s="5" t="s">
        <v>1106</v>
      </c>
      <c r="AI821" s="5" t="s">
        <v>1023</v>
      </c>
      <c r="AJ821" s="5" t="s">
        <v>1051</v>
      </c>
      <c r="AK821" s="5">
        <v>3</v>
      </c>
      <c r="AL821" s="5" t="s">
        <v>1079</v>
      </c>
      <c r="AM821" s="5" t="s">
        <v>1118</v>
      </c>
      <c r="AN821" s="5" t="s">
        <v>1349</v>
      </c>
      <c r="AO821" s="5" t="s">
        <v>70</v>
      </c>
      <c r="AP821" s="5" t="s">
        <v>1406</v>
      </c>
      <c r="AQ821" s="5" t="s">
        <v>1409</v>
      </c>
      <c r="AR821" s="5">
        <v>3</v>
      </c>
      <c r="AS821" s="5" t="s">
        <v>1619</v>
      </c>
      <c r="AT821" s="5" t="s">
        <v>1643</v>
      </c>
      <c r="AU821" s="6">
        <v>0</v>
      </c>
    </row>
    <row r="822" spans="1:47" ht="63" thickBot="1" x14ac:dyDescent="0.6">
      <c r="A822" s="4">
        <v>45449.325740740744</v>
      </c>
      <c r="B822" s="5" t="s">
        <v>1105</v>
      </c>
      <c r="AH822" s="5" t="s">
        <v>1106</v>
      </c>
      <c r="AI822" s="5" t="s">
        <v>1022</v>
      </c>
      <c r="AJ822" s="5" t="s">
        <v>1051</v>
      </c>
      <c r="AK822" s="5">
        <v>4</v>
      </c>
      <c r="AL822" s="5" t="s">
        <v>1071</v>
      </c>
      <c r="AM822" s="5" t="s">
        <v>1119</v>
      </c>
      <c r="AN822" s="5" t="s">
        <v>1350</v>
      </c>
      <c r="AO822" s="5" t="s">
        <v>66</v>
      </c>
      <c r="AP822" s="5" t="s">
        <v>1406</v>
      </c>
      <c r="AQ822" s="5" t="s">
        <v>1409</v>
      </c>
      <c r="AR822" s="5">
        <v>3</v>
      </c>
      <c r="AS822" s="5" t="s">
        <v>1620</v>
      </c>
      <c r="AT822" s="5" t="s">
        <v>1643</v>
      </c>
      <c r="AU822" s="6">
        <v>500</v>
      </c>
    </row>
    <row r="823" spans="1:47" ht="25.5" thickBot="1" x14ac:dyDescent="0.6">
      <c r="A823" s="4">
        <v>45449.344537037039</v>
      </c>
      <c r="B823" s="5" t="s">
        <v>1105</v>
      </c>
      <c r="AH823" s="5" t="s">
        <v>1106</v>
      </c>
      <c r="AI823" s="5" t="s">
        <v>1022</v>
      </c>
      <c r="AJ823" s="5" t="s">
        <v>1051</v>
      </c>
      <c r="AK823" s="5">
        <v>3</v>
      </c>
      <c r="AL823" s="5" t="s">
        <v>1078</v>
      </c>
      <c r="AM823" s="5" t="s">
        <v>1118</v>
      </c>
      <c r="AN823" s="5" t="s">
        <v>1037</v>
      </c>
      <c r="AO823" s="5" t="s">
        <v>663</v>
      </c>
      <c r="AP823" s="5" t="s">
        <v>1406</v>
      </c>
      <c r="AQ823" s="5" t="s">
        <v>1225</v>
      </c>
      <c r="AR823" s="5">
        <v>3</v>
      </c>
      <c r="AS823" s="5" t="s">
        <v>1621</v>
      </c>
      <c r="AT823" s="5" t="s">
        <v>1643</v>
      </c>
      <c r="AU823" s="6">
        <v>0</v>
      </c>
    </row>
    <row r="824" spans="1:47" ht="38" thickBot="1" x14ac:dyDescent="0.6">
      <c r="A824" s="4">
        <v>45449.35864583333</v>
      </c>
      <c r="B824" s="5" t="s">
        <v>1105</v>
      </c>
      <c r="AH824" s="5" t="s">
        <v>1106</v>
      </c>
      <c r="AI824" s="5" t="s">
        <v>1113</v>
      </c>
      <c r="AJ824" s="5" t="s">
        <v>1051</v>
      </c>
      <c r="AK824" s="5">
        <v>4</v>
      </c>
      <c r="AL824" s="5" t="s">
        <v>1071</v>
      </c>
      <c r="AM824" s="5" t="s">
        <v>1119</v>
      </c>
      <c r="AN824" s="5" t="s">
        <v>1351</v>
      </c>
      <c r="AO824" s="5" t="s">
        <v>369</v>
      </c>
      <c r="AP824" s="5" t="s">
        <v>1407</v>
      </c>
      <c r="AQ824" s="5" t="s">
        <v>1225</v>
      </c>
      <c r="AR824" s="5">
        <v>4</v>
      </c>
      <c r="AS824" s="5" t="s">
        <v>1622</v>
      </c>
      <c r="AT824" s="5" t="s">
        <v>1642</v>
      </c>
      <c r="AU824" s="6">
        <v>3000</v>
      </c>
    </row>
    <row r="825" spans="1:47" ht="18.5" thickBot="1" x14ac:dyDescent="0.6">
      <c r="A825" s="4">
        <v>45449.41333333333</v>
      </c>
      <c r="B825" s="5" t="s">
        <v>1105</v>
      </c>
      <c r="AH825" s="5" t="s">
        <v>1106</v>
      </c>
      <c r="AI825" s="5" t="s">
        <v>1021</v>
      </c>
      <c r="AJ825" s="5" t="s">
        <v>1051</v>
      </c>
      <c r="AK825" s="5">
        <v>3</v>
      </c>
      <c r="AL825" s="5" t="s">
        <v>1071</v>
      </c>
      <c r="AM825" s="5" t="s">
        <v>1118</v>
      </c>
      <c r="AN825" s="5" t="s">
        <v>1352</v>
      </c>
      <c r="AO825" s="5" t="s">
        <v>166</v>
      </c>
      <c r="AP825" s="5" t="s">
        <v>1406</v>
      </c>
      <c r="AQ825" s="5" t="s">
        <v>1225</v>
      </c>
      <c r="AR825" s="5">
        <v>3</v>
      </c>
      <c r="AS825" s="5" t="s">
        <v>1623</v>
      </c>
      <c r="AT825" s="5" t="s">
        <v>1643</v>
      </c>
      <c r="AU825" s="6">
        <v>1000</v>
      </c>
    </row>
    <row r="826" spans="1:47" ht="25.5" thickBot="1" x14ac:dyDescent="0.6">
      <c r="A826" s="4">
        <v>45449.421747685185</v>
      </c>
      <c r="B826" s="5" t="s">
        <v>1105</v>
      </c>
      <c r="AH826" s="5" t="s">
        <v>1106</v>
      </c>
      <c r="AI826" s="5" t="s">
        <v>1022</v>
      </c>
      <c r="AJ826" s="5" t="s">
        <v>1051</v>
      </c>
      <c r="AK826" s="5">
        <v>5</v>
      </c>
      <c r="AL826" s="5" t="s">
        <v>1076</v>
      </c>
      <c r="AM826" s="5" t="s">
        <v>1118</v>
      </c>
      <c r="AN826" s="5" t="s">
        <v>1353</v>
      </c>
      <c r="AO826" s="5" t="s">
        <v>70</v>
      </c>
      <c r="AP826" s="5" t="s">
        <v>1406</v>
      </c>
      <c r="AQ826" s="5" t="s">
        <v>1225</v>
      </c>
      <c r="AR826" s="5">
        <v>3</v>
      </c>
      <c r="AS826" s="5" t="s">
        <v>1353</v>
      </c>
      <c r="AT826" s="5" t="s">
        <v>1642</v>
      </c>
      <c r="AU826" s="15" t="s">
        <v>1873</v>
      </c>
    </row>
    <row r="827" spans="1:47" ht="25.5" thickBot="1" x14ac:dyDescent="0.6">
      <c r="A827" s="4">
        <v>45449.445625</v>
      </c>
      <c r="B827" s="5" t="s">
        <v>1105</v>
      </c>
      <c r="AH827" s="5" t="s">
        <v>1106</v>
      </c>
      <c r="AI827" s="5" t="s">
        <v>1023</v>
      </c>
      <c r="AJ827" s="5" t="s">
        <v>1051</v>
      </c>
      <c r="AK827" s="5">
        <v>4</v>
      </c>
      <c r="AL827" s="5" t="s">
        <v>1080</v>
      </c>
      <c r="AM827" s="5" t="s">
        <v>1119</v>
      </c>
      <c r="AN827" s="5" t="s">
        <v>1159</v>
      </c>
      <c r="AO827" s="5" t="s">
        <v>364</v>
      </c>
      <c r="AP827" s="5" t="s">
        <v>1407</v>
      </c>
      <c r="AQ827" s="5" t="s">
        <v>1409</v>
      </c>
      <c r="AR827" s="5">
        <v>4</v>
      </c>
      <c r="AS827" s="5" t="s">
        <v>1610</v>
      </c>
      <c r="AT827" s="5" t="s">
        <v>1643</v>
      </c>
      <c r="AU827" s="6">
        <v>1500</v>
      </c>
    </row>
    <row r="828" spans="1:47" ht="38" thickBot="1" x14ac:dyDescent="0.6">
      <c r="A828" s="4">
        <v>45449.474374999998</v>
      </c>
      <c r="B828" s="5" t="s">
        <v>1105</v>
      </c>
      <c r="AH828" s="5" t="s">
        <v>1106</v>
      </c>
      <c r="AI828" s="5" t="s">
        <v>1022</v>
      </c>
      <c r="AJ828" s="5" t="s">
        <v>1051</v>
      </c>
      <c r="AK828" s="5">
        <v>3</v>
      </c>
      <c r="AL828" s="5" t="s">
        <v>1071</v>
      </c>
      <c r="AM828" s="5" t="s">
        <v>1119</v>
      </c>
      <c r="AN828" s="5" t="s">
        <v>1140</v>
      </c>
      <c r="AO828" s="5" t="s">
        <v>1403</v>
      </c>
      <c r="AP828" s="5" t="s">
        <v>1406</v>
      </c>
      <c r="AQ828" s="5" t="s">
        <v>1225</v>
      </c>
      <c r="AR828" s="5">
        <v>3</v>
      </c>
      <c r="AS828" s="5" t="s">
        <v>1140</v>
      </c>
      <c r="AT828" s="5" t="s">
        <v>1643</v>
      </c>
      <c r="AU828" s="6">
        <v>3000</v>
      </c>
    </row>
    <row r="829" spans="1:47" ht="25.5" thickBot="1" x14ac:dyDescent="0.6">
      <c r="A829" s="4">
        <v>45449.517962962964</v>
      </c>
      <c r="B829" s="5" t="s">
        <v>1105</v>
      </c>
      <c r="AH829" s="5" t="s">
        <v>1106</v>
      </c>
      <c r="AI829" s="5" t="s">
        <v>1020</v>
      </c>
      <c r="AJ829" s="5" t="s">
        <v>1051</v>
      </c>
      <c r="AK829" s="5">
        <v>3</v>
      </c>
      <c r="AL829" s="5" t="s">
        <v>1097</v>
      </c>
      <c r="AM829" s="5" t="s">
        <v>1120</v>
      </c>
      <c r="AN829" s="5" t="s">
        <v>1354</v>
      </c>
      <c r="AO829" s="5" t="s">
        <v>1404</v>
      </c>
      <c r="AP829" s="5" t="s">
        <v>1406</v>
      </c>
      <c r="AQ829" s="5" t="s">
        <v>1409</v>
      </c>
      <c r="AR829" s="5">
        <v>4</v>
      </c>
      <c r="AS829" s="5" t="s">
        <v>1624</v>
      </c>
      <c r="AT829" s="5" t="s">
        <v>1643</v>
      </c>
      <c r="AU829" s="6">
        <v>1000</v>
      </c>
    </row>
    <row r="830" spans="1:47" ht="18.5" thickBot="1" x14ac:dyDescent="0.6">
      <c r="A830" s="4">
        <v>45449.704108796293</v>
      </c>
      <c r="B830" s="5" t="s">
        <v>1105</v>
      </c>
      <c r="AH830" s="5" t="s">
        <v>1106</v>
      </c>
      <c r="AI830" s="5" t="s">
        <v>1022</v>
      </c>
      <c r="AJ830" s="5" t="s">
        <v>1060</v>
      </c>
      <c r="AK830" s="5">
        <v>4</v>
      </c>
      <c r="AL830" s="5" t="s">
        <v>1079</v>
      </c>
      <c r="AM830" s="5" t="s">
        <v>1118</v>
      </c>
      <c r="AN830" s="5" t="s">
        <v>1140</v>
      </c>
      <c r="AO830" s="5" t="s">
        <v>58</v>
      </c>
      <c r="AP830" s="5" t="s">
        <v>1406</v>
      </c>
      <c r="AQ830" s="5" t="s">
        <v>1225</v>
      </c>
      <c r="AR830" s="5">
        <v>4</v>
      </c>
      <c r="AS830" s="5" t="s">
        <v>1140</v>
      </c>
      <c r="AT830" s="5" t="s">
        <v>1643</v>
      </c>
      <c r="AU830" s="6">
        <v>2000</v>
      </c>
    </row>
    <row r="831" spans="1:47" ht="25.5" thickBot="1" x14ac:dyDescent="0.6">
      <c r="A831" s="4">
        <v>45450.564699074072</v>
      </c>
      <c r="B831" s="5" t="s">
        <v>1105</v>
      </c>
      <c r="AH831" s="5" t="s">
        <v>1106</v>
      </c>
      <c r="AI831" s="5" t="s">
        <v>1114</v>
      </c>
      <c r="AJ831" s="5" t="s">
        <v>1051</v>
      </c>
      <c r="AK831" s="5">
        <v>4</v>
      </c>
      <c r="AL831" s="5" t="s">
        <v>1071</v>
      </c>
      <c r="AM831" s="5" t="s">
        <v>1119</v>
      </c>
      <c r="AN831" s="5" t="s">
        <v>1355</v>
      </c>
      <c r="AO831" s="5" t="s">
        <v>57</v>
      </c>
      <c r="AP831" s="5" t="s">
        <v>1406</v>
      </c>
      <c r="AQ831" s="5" t="s">
        <v>1409</v>
      </c>
      <c r="AR831" s="5">
        <v>3</v>
      </c>
      <c r="AS831" s="5" t="s">
        <v>1625</v>
      </c>
      <c r="AT831" s="5" t="s">
        <v>1642</v>
      </c>
      <c r="AU831" s="6">
        <v>5000</v>
      </c>
    </row>
    <row r="832" spans="1:47" ht="38" thickBot="1" x14ac:dyDescent="0.6">
      <c r="A832" s="4">
        <v>45450.612754629627</v>
      </c>
      <c r="B832" s="5" t="s">
        <v>1105</v>
      </c>
      <c r="AH832" s="5" t="s">
        <v>1106</v>
      </c>
      <c r="AI832" s="5" t="s">
        <v>1025</v>
      </c>
      <c r="AJ832" s="5" t="s">
        <v>1051</v>
      </c>
      <c r="AK832" s="5">
        <v>4</v>
      </c>
      <c r="AL832" s="5" t="s">
        <v>1071</v>
      </c>
      <c r="AM832" s="5" t="s">
        <v>1119</v>
      </c>
      <c r="AN832" s="5" t="s">
        <v>1356</v>
      </c>
      <c r="AO832" s="5" t="s">
        <v>1384</v>
      </c>
      <c r="AP832" s="5" t="s">
        <v>1406</v>
      </c>
      <c r="AQ832" s="5" t="s">
        <v>1225</v>
      </c>
      <c r="AR832" s="5">
        <v>3</v>
      </c>
      <c r="AS832" s="5" t="s">
        <v>1626</v>
      </c>
      <c r="AT832" s="5" t="s">
        <v>1643</v>
      </c>
      <c r="AU832" s="6">
        <v>1000</v>
      </c>
    </row>
    <row r="833" spans="1:51" ht="25.5" thickBot="1" x14ac:dyDescent="0.6">
      <c r="A833" s="4">
        <v>45450.623784722222</v>
      </c>
      <c r="B833" s="5" t="s">
        <v>1105</v>
      </c>
      <c r="AH833" s="5" t="s">
        <v>1106</v>
      </c>
      <c r="AI833" s="5" t="s">
        <v>1022</v>
      </c>
      <c r="AJ833" s="5" t="s">
        <v>1051</v>
      </c>
      <c r="AK833" s="5">
        <v>4</v>
      </c>
      <c r="AL833" s="5" t="s">
        <v>1078</v>
      </c>
      <c r="AM833" s="5" t="s">
        <v>1118</v>
      </c>
      <c r="AN833" s="5" t="s">
        <v>1357</v>
      </c>
      <c r="AO833" s="5" t="s">
        <v>238</v>
      </c>
      <c r="AP833" s="5" t="s">
        <v>1406</v>
      </c>
      <c r="AQ833" s="5" t="s">
        <v>1225</v>
      </c>
      <c r="AR833" s="5">
        <v>3</v>
      </c>
      <c r="AS833" s="5" t="s">
        <v>1627</v>
      </c>
      <c r="AT833" s="5" t="s">
        <v>1643</v>
      </c>
      <c r="AU833" s="6">
        <v>2000</v>
      </c>
    </row>
    <row r="834" spans="1:51" ht="38" thickBot="1" x14ac:dyDescent="0.6">
      <c r="A834" s="4">
        <v>45452.785856481481</v>
      </c>
      <c r="B834" s="5" t="s">
        <v>1105</v>
      </c>
      <c r="AH834" s="5" t="s">
        <v>1106</v>
      </c>
      <c r="AI834" s="5" t="s">
        <v>1021</v>
      </c>
      <c r="AJ834" s="5" t="s">
        <v>1051</v>
      </c>
      <c r="AK834" s="5">
        <v>5</v>
      </c>
      <c r="AL834" s="5" t="s">
        <v>1078</v>
      </c>
      <c r="AM834" s="5" t="s">
        <v>1119</v>
      </c>
      <c r="AN834" s="5" t="s">
        <v>1358</v>
      </c>
      <c r="AO834" s="5" t="s">
        <v>1405</v>
      </c>
      <c r="AP834" s="5" t="s">
        <v>1407</v>
      </c>
      <c r="AQ834" s="5" t="s">
        <v>1409</v>
      </c>
      <c r="AR834" s="5">
        <v>4</v>
      </c>
      <c r="AS834" s="5" t="s">
        <v>1628</v>
      </c>
      <c r="AT834" s="5" t="s">
        <v>1643</v>
      </c>
      <c r="AU834" s="6">
        <v>0</v>
      </c>
    </row>
    <row r="835" spans="1:51" ht="50.5" thickBot="1" x14ac:dyDescent="0.6">
      <c r="A835" s="4">
        <v>45452.867511574077</v>
      </c>
      <c r="B835" s="5" t="s">
        <v>1105</v>
      </c>
      <c r="AH835" s="5" t="s">
        <v>1106</v>
      </c>
      <c r="AI835" s="5" t="s">
        <v>1025</v>
      </c>
      <c r="AJ835" s="5" t="s">
        <v>1051</v>
      </c>
      <c r="AK835" s="5">
        <v>3</v>
      </c>
      <c r="AL835" s="5" t="s">
        <v>1079</v>
      </c>
      <c r="AM835" s="5" t="s">
        <v>1119</v>
      </c>
      <c r="AN835" s="5" t="s">
        <v>1359</v>
      </c>
      <c r="AO835" s="5" t="s">
        <v>348</v>
      </c>
      <c r="AP835" s="5" t="s">
        <v>1407</v>
      </c>
      <c r="AQ835" s="5" t="s">
        <v>1409</v>
      </c>
      <c r="AR835" s="5">
        <v>3</v>
      </c>
      <c r="AS835" s="5" t="s">
        <v>1629</v>
      </c>
      <c r="AT835" s="5" t="s">
        <v>1643</v>
      </c>
      <c r="AU835" s="6">
        <v>0</v>
      </c>
    </row>
    <row r="836" spans="1:51" ht="50.5" thickBot="1" x14ac:dyDescent="0.6">
      <c r="A836" s="4">
        <v>45453.343055555553</v>
      </c>
      <c r="B836" s="5" t="s">
        <v>1105</v>
      </c>
      <c r="AH836" s="5" t="s">
        <v>1106</v>
      </c>
      <c r="AI836" s="5" t="s">
        <v>1022</v>
      </c>
      <c r="AJ836" s="5" t="s">
        <v>1051</v>
      </c>
      <c r="AK836" s="5">
        <v>4</v>
      </c>
      <c r="AL836" s="5" t="s">
        <v>1071</v>
      </c>
      <c r="AM836" s="5" t="s">
        <v>1119</v>
      </c>
      <c r="AN836" s="5" t="s">
        <v>1360</v>
      </c>
      <c r="AO836" s="5" t="s">
        <v>43</v>
      </c>
      <c r="AP836" s="5" t="s">
        <v>1407</v>
      </c>
      <c r="AQ836" s="5" t="s">
        <v>1408</v>
      </c>
      <c r="AR836" s="5">
        <v>3</v>
      </c>
      <c r="AS836" s="5" t="s">
        <v>1630</v>
      </c>
      <c r="AT836" s="5" t="s">
        <v>1642</v>
      </c>
      <c r="AU836" s="6">
        <v>5000</v>
      </c>
    </row>
    <row r="837" spans="1:51" ht="38" thickBot="1" x14ac:dyDescent="0.6">
      <c r="A837" s="4">
        <v>45453.394270833334</v>
      </c>
      <c r="B837" s="5" t="s">
        <v>1105</v>
      </c>
      <c r="AH837" s="5" t="s">
        <v>1106</v>
      </c>
      <c r="AI837" s="5" t="s">
        <v>1020</v>
      </c>
      <c r="AJ837" s="5" t="s">
        <v>1051</v>
      </c>
      <c r="AK837" s="5">
        <v>5</v>
      </c>
      <c r="AL837" s="5" t="s">
        <v>1082</v>
      </c>
      <c r="AM837" s="5" t="s">
        <v>1120</v>
      </c>
      <c r="AN837" s="5" t="s">
        <v>1361</v>
      </c>
      <c r="AO837" s="5" t="s">
        <v>189</v>
      </c>
      <c r="AP837" s="5" t="s">
        <v>1407</v>
      </c>
      <c r="AQ837" s="5" t="s">
        <v>1408</v>
      </c>
      <c r="AR837" s="5">
        <v>4</v>
      </c>
      <c r="AS837" s="5" t="s">
        <v>1631</v>
      </c>
      <c r="AT837" s="5" t="s">
        <v>1642</v>
      </c>
      <c r="AU837" s="6">
        <v>5000</v>
      </c>
    </row>
    <row r="838" spans="1:51" ht="38" thickBot="1" x14ac:dyDescent="0.6">
      <c r="A838" s="4">
        <v>45453.478136574071</v>
      </c>
      <c r="B838" s="5" t="s">
        <v>1105</v>
      </c>
      <c r="AH838" s="5" t="s">
        <v>1106</v>
      </c>
      <c r="AI838" s="5" t="s">
        <v>1020</v>
      </c>
      <c r="AJ838" s="5" t="s">
        <v>1051</v>
      </c>
      <c r="AK838" s="5">
        <v>5</v>
      </c>
      <c r="AL838" s="5" t="s">
        <v>1065</v>
      </c>
      <c r="AM838" s="5" t="s">
        <v>1119</v>
      </c>
      <c r="AN838" s="5" t="s">
        <v>1362</v>
      </c>
      <c r="AO838" s="5" t="s">
        <v>126</v>
      </c>
      <c r="AP838" s="5" t="s">
        <v>1407</v>
      </c>
      <c r="AQ838" s="5" t="s">
        <v>1411</v>
      </c>
      <c r="AR838" s="5">
        <v>5</v>
      </c>
      <c r="AS838" s="5" t="s">
        <v>1632</v>
      </c>
      <c r="AT838" s="5" t="s">
        <v>1643</v>
      </c>
      <c r="AU838" s="15" t="s">
        <v>1873</v>
      </c>
    </row>
    <row r="839" spans="1:51" ht="25.5" thickBot="1" x14ac:dyDescent="0.6">
      <c r="A839" s="4">
        <v>45453.4996875</v>
      </c>
      <c r="B839" s="5" t="s">
        <v>1105</v>
      </c>
      <c r="AH839" s="5" t="s">
        <v>1106</v>
      </c>
      <c r="AI839" s="5" t="s">
        <v>1022</v>
      </c>
      <c r="AJ839" s="5" t="s">
        <v>1060</v>
      </c>
      <c r="AK839" s="5">
        <v>5</v>
      </c>
      <c r="AL839" s="5" t="s">
        <v>1071</v>
      </c>
      <c r="AM839" s="5" t="s">
        <v>1120</v>
      </c>
      <c r="AN839" s="5" t="s">
        <v>1363</v>
      </c>
      <c r="AO839" s="5" t="s">
        <v>58</v>
      </c>
      <c r="AP839" s="5" t="s">
        <v>1406</v>
      </c>
      <c r="AQ839" s="5" t="s">
        <v>1225</v>
      </c>
      <c r="AR839" s="5">
        <v>1</v>
      </c>
      <c r="AS839" s="5" t="s">
        <v>1633</v>
      </c>
      <c r="AT839" s="5" t="s">
        <v>1642</v>
      </c>
      <c r="AU839" s="6">
        <v>0</v>
      </c>
    </row>
    <row r="840" spans="1:51" ht="63" thickBot="1" x14ac:dyDescent="0.6">
      <c r="A840" s="4">
        <v>45453.636365740742</v>
      </c>
      <c r="B840" s="5" t="s">
        <v>1105</v>
      </c>
      <c r="AH840" s="5" t="s">
        <v>1106</v>
      </c>
      <c r="AI840" s="5" t="s">
        <v>1025</v>
      </c>
      <c r="AJ840" s="5" t="s">
        <v>1051</v>
      </c>
      <c r="AK840" s="5">
        <v>3</v>
      </c>
      <c r="AL840" s="5" t="s">
        <v>1079</v>
      </c>
      <c r="AM840" s="5" t="s">
        <v>1119</v>
      </c>
      <c r="AN840" s="5" t="s">
        <v>1364</v>
      </c>
      <c r="AO840" s="5" t="s">
        <v>426</v>
      </c>
      <c r="AP840" s="5" t="s">
        <v>1407</v>
      </c>
      <c r="AQ840" s="5" t="s">
        <v>1409</v>
      </c>
      <c r="AR840" s="5">
        <v>3</v>
      </c>
      <c r="AS840" s="5" t="s">
        <v>1634</v>
      </c>
      <c r="AT840" s="5" t="s">
        <v>1643</v>
      </c>
      <c r="AU840" s="6">
        <v>100</v>
      </c>
    </row>
    <row r="841" spans="1:51" ht="63" thickBot="1" x14ac:dyDescent="0.6">
      <c r="A841" s="4">
        <v>45454.524108796293</v>
      </c>
      <c r="B841" s="5" t="s">
        <v>1105</v>
      </c>
      <c r="AH841" s="5" t="s">
        <v>1106</v>
      </c>
      <c r="AI841" s="5" t="s">
        <v>1043</v>
      </c>
      <c r="AJ841" s="5" t="s">
        <v>1060</v>
      </c>
      <c r="AK841" s="5">
        <v>4</v>
      </c>
      <c r="AL841" s="5" t="s">
        <v>1079</v>
      </c>
      <c r="AM841" s="5" t="s">
        <v>1119</v>
      </c>
      <c r="AN841" s="5" t="s">
        <v>1365</v>
      </c>
      <c r="AO841" s="5" t="s">
        <v>426</v>
      </c>
      <c r="AP841" s="5" t="s">
        <v>1406</v>
      </c>
      <c r="AQ841" s="5" t="s">
        <v>1225</v>
      </c>
      <c r="AR841" s="5">
        <v>4</v>
      </c>
      <c r="AS841" s="5" t="s">
        <v>1635</v>
      </c>
      <c r="AT841" s="5" t="s">
        <v>1643</v>
      </c>
      <c r="AU841" s="6">
        <v>200</v>
      </c>
    </row>
    <row r="842" spans="1:51" ht="38" thickBot="1" x14ac:dyDescent="0.6">
      <c r="A842" s="4">
        <v>45454.59679398148</v>
      </c>
      <c r="B842" s="5" t="s">
        <v>1105</v>
      </c>
      <c r="AH842" s="5" t="s">
        <v>1106</v>
      </c>
      <c r="AI842" s="5" t="s">
        <v>1040</v>
      </c>
      <c r="AJ842" s="5" t="s">
        <v>1051</v>
      </c>
      <c r="AK842" s="5">
        <v>5</v>
      </c>
      <c r="AL842" s="5" t="s">
        <v>1078</v>
      </c>
      <c r="AM842" s="5" t="s">
        <v>1120</v>
      </c>
      <c r="AN842" s="5" t="s">
        <v>1366</v>
      </c>
      <c r="AO842" s="5" t="s">
        <v>352</v>
      </c>
      <c r="AP842" s="5" t="s">
        <v>1406</v>
      </c>
      <c r="AQ842" s="5" t="s">
        <v>1408</v>
      </c>
      <c r="AR842" s="5">
        <v>5</v>
      </c>
      <c r="AS842" s="5" t="s">
        <v>1636</v>
      </c>
      <c r="AT842" s="5" t="s">
        <v>1642</v>
      </c>
      <c r="AU842" s="6">
        <v>5000</v>
      </c>
    </row>
    <row r="843" spans="1:51" ht="63" thickBot="1" x14ac:dyDescent="0.6">
      <c r="A843" s="4">
        <v>45455.546574074076</v>
      </c>
      <c r="B843" s="5" t="s">
        <v>1105</v>
      </c>
      <c r="AH843" s="5" t="s">
        <v>1106</v>
      </c>
      <c r="AI843" s="5" t="s">
        <v>1020</v>
      </c>
      <c r="AJ843" s="5" t="s">
        <v>1051</v>
      </c>
      <c r="AK843" s="5">
        <v>3</v>
      </c>
      <c r="AL843" s="5" t="s">
        <v>1078</v>
      </c>
      <c r="AM843" s="5" t="s">
        <v>1119</v>
      </c>
      <c r="AN843" s="5" t="s">
        <v>1367</v>
      </c>
      <c r="AO843" s="5" t="s">
        <v>66</v>
      </c>
      <c r="AP843" s="5" t="s">
        <v>1407</v>
      </c>
      <c r="AQ843" s="5" t="s">
        <v>1409</v>
      </c>
      <c r="AR843" s="5">
        <v>3</v>
      </c>
      <c r="AS843" s="5" t="s">
        <v>1637</v>
      </c>
      <c r="AT843" s="5" t="s">
        <v>1643</v>
      </c>
      <c r="AU843" s="6">
        <v>1000</v>
      </c>
    </row>
    <row r="844" spans="1:51" ht="18.5" thickBot="1" x14ac:dyDescent="0.6">
      <c r="A844" s="4">
        <v>45456.817037037035</v>
      </c>
      <c r="B844" s="5" t="s">
        <v>1105</v>
      </c>
      <c r="AH844" s="5" t="s">
        <v>1106</v>
      </c>
      <c r="AI844" s="5" t="s">
        <v>1022</v>
      </c>
      <c r="AJ844" s="5" t="s">
        <v>1051</v>
      </c>
      <c r="AK844" s="5">
        <v>2</v>
      </c>
      <c r="AL844" s="5" t="s">
        <v>1071</v>
      </c>
      <c r="AM844" s="5" t="s">
        <v>1121</v>
      </c>
      <c r="AN844" s="5" t="s">
        <v>1121</v>
      </c>
      <c r="AO844" s="5" t="s">
        <v>58</v>
      </c>
      <c r="AP844" s="5" t="s">
        <v>1406</v>
      </c>
      <c r="AQ844" s="5" t="s">
        <v>1225</v>
      </c>
      <c r="AR844" s="5">
        <v>1</v>
      </c>
      <c r="AS844" s="5" t="s">
        <v>1638</v>
      </c>
      <c r="AT844" s="5" t="s">
        <v>1643</v>
      </c>
      <c r="AU844" s="6">
        <v>0</v>
      </c>
    </row>
    <row r="845" spans="1:51" ht="25.5" thickBot="1" x14ac:dyDescent="0.6">
      <c r="A845" s="4">
        <v>45457.54483796296</v>
      </c>
      <c r="B845" s="5" t="s">
        <v>1105</v>
      </c>
      <c r="AH845" s="5" t="s">
        <v>1106</v>
      </c>
      <c r="AI845" s="5" t="s">
        <v>1115</v>
      </c>
      <c r="AJ845" s="5" t="s">
        <v>1060</v>
      </c>
      <c r="AK845" s="5">
        <v>3</v>
      </c>
      <c r="AL845" s="5" t="s">
        <v>1066</v>
      </c>
      <c r="AM845" s="5" t="s">
        <v>1120</v>
      </c>
      <c r="AN845" s="5" t="s">
        <v>1368</v>
      </c>
      <c r="AO845" s="5" t="s">
        <v>46</v>
      </c>
      <c r="AP845" s="5" t="s">
        <v>1406</v>
      </c>
      <c r="AQ845" s="5" t="s">
        <v>1412</v>
      </c>
      <c r="AR845" s="5">
        <v>1</v>
      </c>
      <c r="AS845" s="5" t="s">
        <v>1639</v>
      </c>
      <c r="AT845" s="5" t="s">
        <v>1643</v>
      </c>
      <c r="AU845" s="6">
        <v>1000</v>
      </c>
    </row>
    <row r="846" spans="1:51" ht="18.5" thickBot="1" x14ac:dyDescent="0.6">
      <c r="A846" s="4">
        <v>45457.732511574075</v>
      </c>
      <c r="B846" s="5" t="s">
        <v>1105</v>
      </c>
      <c r="AH846" s="5" t="s">
        <v>1106</v>
      </c>
      <c r="AI846" s="5" t="s">
        <v>1022</v>
      </c>
      <c r="AJ846" s="5" t="s">
        <v>1051</v>
      </c>
      <c r="AK846" s="5">
        <v>4</v>
      </c>
      <c r="AL846" s="5" t="s">
        <v>1071</v>
      </c>
      <c r="AM846" s="5" t="s">
        <v>1119</v>
      </c>
      <c r="AN846" s="5" t="s">
        <v>1369</v>
      </c>
      <c r="AO846" s="5" t="s">
        <v>70</v>
      </c>
      <c r="AP846" s="5" t="s">
        <v>1406</v>
      </c>
      <c r="AQ846" s="5" t="s">
        <v>1225</v>
      </c>
      <c r="AR846" s="5">
        <v>3</v>
      </c>
      <c r="AS846" s="5" t="s">
        <v>1640</v>
      </c>
      <c r="AT846" s="5" t="s">
        <v>1643</v>
      </c>
      <c r="AU846" s="6">
        <v>1000</v>
      </c>
    </row>
    <row r="847" spans="1:51" ht="25.5" thickBot="1" x14ac:dyDescent="0.6">
      <c r="A847" s="4">
        <v>45457.785960648151</v>
      </c>
      <c r="B847" s="5" t="s">
        <v>1105</v>
      </c>
      <c r="AH847" s="5" t="s">
        <v>1106</v>
      </c>
      <c r="AI847" s="5" t="s">
        <v>1021</v>
      </c>
      <c r="AJ847" s="5" t="s">
        <v>1051</v>
      </c>
      <c r="AK847" s="5">
        <v>4</v>
      </c>
      <c r="AL847" s="5" t="s">
        <v>1078</v>
      </c>
      <c r="AM847" s="5" t="s">
        <v>1119</v>
      </c>
      <c r="AN847" s="5" t="s">
        <v>1370</v>
      </c>
      <c r="AO847" s="5" t="s">
        <v>364</v>
      </c>
      <c r="AP847" s="5" t="s">
        <v>1407</v>
      </c>
      <c r="AQ847" s="5" t="s">
        <v>1409</v>
      </c>
      <c r="AR847" s="5">
        <v>4</v>
      </c>
      <c r="AS847" s="5" t="s">
        <v>1641</v>
      </c>
      <c r="AT847" s="5" t="s">
        <v>1642</v>
      </c>
      <c r="AU847" s="6">
        <v>1000</v>
      </c>
    </row>
    <row r="848" spans="1:51" ht="50.5" thickBot="1" x14ac:dyDescent="0.6">
      <c r="A848" s="4">
        <v>45411.675347222219</v>
      </c>
      <c r="B848" s="5" t="s">
        <v>1105</v>
      </c>
      <c r="AH848" s="5" t="s">
        <v>1645</v>
      </c>
      <c r="AU848" s="7"/>
      <c r="AV848" s="5" t="s">
        <v>1119</v>
      </c>
      <c r="AW848" s="5" t="s">
        <v>1646</v>
      </c>
      <c r="AX848" s="5" t="s">
        <v>1682</v>
      </c>
      <c r="AY848" s="5" t="s">
        <v>1407</v>
      </c>
    </row>
    <row r="849" spans="1:51" ht="25.5" thickBot="1" x14ac:dyDescent="0.6">
      <c r="A849" s="4">
        <v>45415.72142361111</v>
      </c>
      <c r="B849" s="5" t="s">
        <v>1105</v>
      </c>
      <c r="AH849" s="5" t="s">
        <v>1645</v>
      </c>
      <c r="AU849" s="7"/>
      <c r="AV849" s="5" t="s">
        <v>1118</v>
      </c>
      <c r="AW849" s="5" t="s">
        <v>1647</v>
      </c>
      <c r="AX849" s="5" t="s">
        <v>382</v>
      </c>
      <c r="AY849" s="5" t="s">
        <v>1406</v>
      </c>
    </row>
    <row r="850" spans="1:51" ht="38" thickBot="1" x14ac:dyDescent="0.6">
      <c r="A850" s="4">
        <v>45415.841608796298</v>
      </c>
      <c r="B850" s="5" t="s">
        <v>1105</v>
      </c>
      <c r="AH850" s="5" t="s">
        <v>1645</v>
      </c>
      <c r="AU850" s="7"/>
      <c r="AV850" s="5" t="s">
        <v>1119</v>
      </c>
      <c r="AW850" s="5" t="s">
        <v>1648</v>
      </c>
      <c r="AX850" s="5" t="s">
        <v>1683</v>
      </c>
      <c r="AY850" s="5" t="s">
        <v>1407</v>
      </c>
    </row>
    <row r="851" spans="1:51" ht="63" thickBot="1" x14ac:dyDescent="0.6">
      <c r="A851" s="4">
        <v>45420.411226851851</v>
      </c>
      <c r="B851" s="5" t="s">
        <v>1105</v>
      </c>
      <c r="AH851" s="5" t="s">
        <v>1645</v>
      </c>
      <c r="AU851" s="7"/>
      <c r="AV851" s="5" t="s">
        <v>1118</v>
      </c>
      <c r="AW851" s="5" t="s">
        <v>1649</v>
      </c>
      <c r="AX851" s="5" t="s">
        <v>66</v>
      </c>
      <c r="AY851" s="5" t="s">
        <v>1407</v>
      </c>
    </row>
    <row r="852" spans="1:51" ht="38" thickBot="1" x14ac:dyDescent="0.6">
      <c r="A852" s="4">
        <v>45425.86209490741</v>
      </c>
      <c r="B852" s="5" t="s">
        <v>1105</v>
      </c>
      <c r="AH852" s="5" t="s">
        <v>1645</v>
      </c>
      <c r="AU852" s="7"/>
      <c r="AV852" s="5" t="s">
        <v>1119</v>
      </c>
      <c r="AW852" s="5" t="s">
        <v>1650</v>
      </c>
      <c r="AX852" s="5" t="s">
        <v>151</v>
      </c>
      <c r="AY852" s="5" t="s">
        <v>1406</v>
      </c>
    </row>
    <row r="853" spans="1:51" ht="18.5" thickBot="1" x14ac:dyDescent="0.6">
      <c r="A853" s="4">
        <v>45426.39738425926</v>
      </c>
      <c r="B853" s="5" t="s">
        <v>1105</v>
      </c>
      <c r="AH853" s="5" t="s">
        <v>1645</v>
      </c>
      <c r="AU853" s="7"/>
      <c r="AV853" s="5" t="s">
        <v>1120</v>
      </c>
      <c r="AW853" s="5" t="s">
        <v>1651</v>
      </c>
      <c r="AX853" s="5" t="s">
        <v>58</v>
      </c>
      <c r="AY853" s="5" t="s">
        <v>1406</v>
      </c>
    </row>
    <row r="854" spans="1:51" ht="18.5" thickBot="1" x14ac:dyDescent="0.6">
      <c r="A854" s="4">
        <v>45426.541655092595</v>
      </c>
      <c r="B854" s="5" t="s">
        <v>1105</v>
      </c>
      <c r="AH854" s="5" t="s">
        <v>1645</v>
      </c>
      <c r="AU854" s="7"/>
      <c r="AV854" s="5" t="s">
        <v>1118</v>
      </c>
      <c r="AW854" s="5" t="s">
        <v>1652</v>
      </c>
      <c r="AX854" s="5" t="s">
        <v>58</v>
      </c>
      <c r="AY854" s="5" t="s">
        <v>1406</v>
      </c>
    </row>
    <row r="855" spans="1:51" ht="18.5" thickBot="1" x14ac:dyDescent="0.6">
      <c r="A855" s="4">
        <v>45426.548009259262</v>
      </c>
      <c r="B855" s="5" t="s">
        <v>1105</v>
      </c>
      <c r="AH855" s="5" t="s">
        <v>1645</v>
      </c>
      <c r="AU855" s="7"/>
      <c r="AV855" s="5" t="s">
        <v>1118</v>
      </c>
      <c r="AW855" s="5" t="s">
        <v>1348</v>
      </c>
      <c r="AX855" s="5" t="s">
        <v>70</v>
      </c>
      <c r="AY855" s="5" t="s">
        <v>1406</v>
      </c>
    </row>
    <row r="856" spans="1:51" ht="18.5" thickBot="1" x14ac:dyDescent="0.6">
      <c r="A856" s="4">
        <v>45426.55196759259</v>
      </c>
      <c r="B856" s="5" t="s">
        <v>1105</v>
      </c>
      <c r="AH856" s="5" t="s">
        <v>1645</v>
      </c>
      <c r="AU856" s="7"/>
      <c r="AV856" s="5" t="s">
        <v>1118</v>
      </c>
      <c r="AW856" s="5" t="s">
        <v>1653</v>
      </c>
      <c r="AX856" s="5" t="s">
        <v>152</v>
      </c>
      <c r="AY856" s="5" t="s">
        <v>1406</v>
      </c>
    </row>
    <row r="857" spans="1:51" ht="63" thickBot="1" x14ac:dyDescent="0.6">
      <c r="A857" s="4">
        <v>45426.558634259258</v>
      </c>
      <c r="B857" s="5" t="s">
        <v>1105</v>
      </c>
      <c r="AH857" s="5" t="s">
        <v>1645</v>
      </c>
      <c r="AU857" s="7"/>
      <c r="AV857" s="5" t="s">
        <v>1119</v>
      </c>
      <c r="AW857" s="5" t="s">
        <v>1654</v>
      </c>
      <c r="AX857" s="5" t="s">
        <v>1684</v>
      </c>
      <c r="AY857" s="5" t="s">
        <v>1406</v>
      </c>
    </row>
    <row r="858" spans="1:51" ht="50.5" thickBot="1" x14ac:dyDescent="0.6">
      <c r="A858" s="4">
        <v>45426.653368055559</v>
      </c>
      <c r="B858" s="5" t="s">
        <v>1105</v>
      </c>
      <c r="AH858" s="5" t="s">
        <v>1645</v>
      </c>
      <c r="AU858" s="7"/>
      <c r="AV858" s="5" t="s">
        <v>1119</v>
      </c>
      <c r="AW858" s="5" t="s">
        <v>1655</v>
      </c>
      <c r="AX858" s="5" t="s">
        <v>348</v>
      </c>
      <c r="AY858" s="5" t="s">
        <v>1407</v>
      </c>
    </row>
    <row r="859" spans="1:51" ht="25.5" thickBot="1" x14ac:dyDescent="0.6">
      <c r="A859" s="4">
        <v>45426.743958333333</v>
      </c>
      <c r="B859" s="5" t="s">
        <v>1105</v>
      </c>
      <c r="AH859" s="5" t="s">
        <v>1645</v>
      </c>
      <c r="AU859" s="7"/>
      <c r="AV859" s="5" t="s">
        <v>1118</v>
      </c>
      <c r="AW859" s="5" t="s">
        <v>1363</v>
      </c>
      <c r="AX859" s="5" t="s">
        <v>186</v>
      </c>
      <c r="AY859" s="5" t="s">
        <v>1406</v>
      </c>
    </row>
    <row r="860" spans="1:51" ht="38" thickBot="1" x14ac:dyDescent="0.6">
      <c r="A860" s="4">
        <v>45427.486168981479</v>
      </c>
      <c r="B860" s="5" t="s">
        <v>1105</v>
      </c>
      <c r="AH860" s="5" t="s">
        <v>1645</v>
      </c>
      <c r="AU860" s="7"/>
      <c r="AV860" s="5" t="s">
        <v>1118</v>
      </c>
      <c r="AW860" s="5" t="s">
        <v>1143</v>
      </c>
      <c r="AX860" s="5" t="s">
        <v>531</v>
      </c>
      <c r="AY860" s="5" t="s">
        <v>1406</v>
      </c>
    </row>
    <row r="861" spans="1:51" ht="38" thickBot="1" x14ac:dyDescent="0.6">
      <c r="A861" s="4">
        <v>45427.588969907411</v>
      </c>
      <c r="B861" s="5" t="s">
        <v>1105</v>
      </c>
      <c r="AH861" s="5" t="s">
        <v>1645</v>
      </c>
      <c r="AU861" s="7"/>
      <c r="AV861" s="5" t="s">
        <v>1119</v>
      </c>
      <c r="AW861" s="5" t="s">
        <v>1137</v>
      </c>
      <c r="AX861" s="5" t="s">
        <v>1386</v>
      </c>
      <c r="AY861" s="5" t="s">
        <v>1406</v>
      </c>
    </row>
    <row r="862" spans="1:51" ht="63" thickBot="1" x14ac:dyDescent="0.6">
      <c r="A862" s="4">
        <v>45427.612268518518</v>
      </c>
      <c r="B862" s="5" t="s">
        <v>1105</v>
      </c>
      <c r="AH862" s="5" t="s">
        <v>1645</v>
      </c>
      <c r="AU862" s="7"/>
      <c r="AV862" s="5" t="s">
        <v>1119</v>
      </c>
      <c r="AW862" s="5" t="s">
        <v>1656</v>
      </c>
      <c r="AX862" s="5" t="s">
        <v>66</v>
      </c>
      <c r="AY862" s="5" t="s">
        <v>1407</v>
      </c>
    </row>
    <row r="863" spans="1:51" ht="25.5" thickBot="1" x14ac:dyDescent="0.6">
      <c r="A863" s="4">
        <v>45428.553287037037</v>
      </c>
      <c r="B863" s="5" t="s">
        <v>1105</v>
      </c>
      <c r="AH863" s="5" t="s">
        <v>1645</v>
      </c>
      <c r="AU863" s="7"/>
      <c r="AV863" s="5" t="s">
        <v>1120</v>
      </c>
      <c r="AW863" s="5" t="s">
        <v>1657</v>
      </c>
      <c r="AX863" s="5" t="s">
        <v>402</v>
      </c>
      <c r="AY863" s="5" t="s">
        <v>1406</v>
      </c>
    </row>
    <row r="864" spans="1:51" ht="18.5" thickBot="1" x14ac:dyDescent="0.6">
      <c r="A864" s="4">
        <v>45434.460729166669</v>
      </c>
      <c r="B864" s="5" t="s">
        <v>1105</v>
      </c>
      <c r="AH864" s="5" t="s">
        <v>1645</v>
      </c>
      <c r="AU864" s="7"/>
      <c r="AV864" s="5" t="s">
        <v>1118</v>
      </c>
      <c r="AW864" s="5" t="s">
        <v>1658</v>
      </c>
      <c r="AX864" s="5" t="s">
        <v>273</v>
      </c>
      <c r="AY864" s="5" t="s">
        <v>1406</v>
      </c>
    </row>
    <row r="865" spans="1:51" ht="18.5" thickBot="1" x14ac:dyDescent="0.6">
      <c r="A865" s="4">
        <v>45437.504814814813</v>
      </c>
      <c r="B865" s="5" t="s">
        <v>1105</v>
      </c>
      <c r="AH865" s="5" t="s">
        <v>1645</v>
      </c>
      <c r="AU865" s="7"/>
      <c r="AV865" s="5" t="s">
        <v>1118</v>
      </c>
      <c r="AW865" s="5" t="s">
        <v>1659</v>
      </c>
      <c r="AX865" s="5" t="s">
        <v>58</v>
      </c>
      <c r="AY865" s="5" t="s">
        <v>1406</v>
      </c>
    </row>
    <row r="866" spans="1:51" ht="38" thickBot="1" x14ac:dyDescent="0.6">
      <c r="A866" s="4">
        <v>45437.70857638889</v>
      </c>
      <c r="B866" s="5" t="s">
        <v>1105</v>
      </c>
      <c r="AH866" s="5" t="s">
        <v>1645</v>
      </c>
      <c r="AU866" s="7"/>
      <c r="AV866" s="5" t="s">
        <v>1119</v>
      </c>
      <c r="AW866" s="5" t="s">
        <v>1660</v>
      </c>
      <c r="AX866" s="5" t="s">
        <v>1685</v>
      </c>
      <c r="AY866" s="5" t="s">
        <v>1407</v>
      </c>
    </row>
    <row r="867" spans="1:51" ht="63" thickBot="1" x14ac:dyDescent="0.6">
      <c r="A867" s="4">
        <v>45442.388067129628</v>
      </c>
      <c r="B867" s="5" t="s">
        <v>1105</v>
      </c>
      <c r="AH867" s="5" t="s">
        <v>1645</v>
      </c>
      <c r="AU867" s="7"/>
      <c r="AV867" s="5" t="s">
        <v>1119</v>
      </c>
      <c r="AW867" s="5" t="s">
        <v>1661</v>
      </c>
      <c r="AX867" s="5" t="s">
        <v>66</v>
      </c>
      <c r="AY867" s="5" t="s">
        <v>1407</v>
      </c>
    </row>
    <row r="868" spans="1:51" ht="38" thickBot="1" x14ac:dyDescent="0.6">
      <c r="A868" s="4">
        <v>45443.530636574076</v>
      </c>
      <c r="B868" s="5" t="s">
        <v>1105</v>
      </c>
      <c r="AH868" s="5" t="s">
        <v>1645</v>
      </c>
      <c r="AU868" s="7"/>
      <c r="AV868" s="5" t="s">
        <v>1119</v>
      </c>
      <c r="AW868" s="5" t="s">
        <v>1662</v>
      </c>
      <c r="AX868" s="5" t="s">
        <v>369</v>
      </c>
      <c r="AY868" s="5" t="s">
        <v>1407</v>
      </c>
    </row>
    <row r="869" spans="1:51" ht="18.5" thickBot="1" x14ac:dyDescent="0.6">
      <c r="A869" s="4">
        <v>45443.615358796298</v>
      </c>
      <c r="B869" s="5" t="s">
        <v>1105</v>
      </c>
      <c r="AH869" s="5" t="s">
        <v>1645</v>
      </c>
      <c r="AU869" s="7"/>
      <c r="AV869" s="5" t="s">
        <v>1121</v>
      </c>
      <c r="AW869" s="5" t="s">
        <v>1121</v>
      </c>
      <c r="AX869" s="5" t="s">
        <v>58</v>
      </c>
      <c r="AY869" s="5" t="s">
        <v>1406</v>
      </c>
    </row>
    <row r="870" spans="1:51" ht="25.5" thickBot="1" x14ac:dyDescent="0.6">
      <c r="A870" s="4">
        <v>45443.65965277778</v>
      </c>
      <c r="B870" s="5" t="s">
        <v>1105</v>
      </c>
      <c r="AH870" s="5" t="s">
        <v>1645</v>
      </c>
      <c r="AU870" s="7"/>
      <c r="AV870" s="5" t="s">
        <v>1118</v>
      </c>
      <c r="AW870" s="5" t="s">
        <v>1212</v>
      </c>
      <c r="AX870" s="5" t="s">
        <v>46</v>
      </c>
      <c r="AY870" s="5" t="s">
        <v>1406</v>
      </c>
    </row>
    <row r="871" spans="1:51" ht="50.5" thickBot="1" x14ac:dyDescent="0.6">
      <c r="A871" s="4">
        <v>45444.322523148148</v>
      </c>
      <c r="B871" s="5" t="s">
        <v>1105</v>
      </c>
      <c r="AH871" s="5" t="s">
        <v>1645</v>
      </c>
      <c r="AU871" s="7"/>
      <c r="AV871" s="5" t="s">
        <v>1118</v>
      </c>
      <c r="AW871" s="5" t="s">
        <v>1663</v>
      </c>
      <c r="AX871" s="5" t="s">
        <v>43</v>
      </c>
      <c r="AY871" s="5" t="s">
        <v>1406</v>
      </c>
    </row>
    <row r="872" spans="1:51" ht="25.5" thickBot="1" x14ac:dyDescent="0.6">
      <c r="A872" s="4">
        <v>45446.438900462963</v>
      </c>
      <c r="B872" s="5" t="s">
        <v>1105</v>
      </c>
      <c r="AH872" s="5" t="s">
        <v>1645</v>
      </c>
      <c r="AU872" s="7"/>
      <c r="AV872" s="5" t="s">
        <v>1120</v>
      </c>
      <c r="AW872" s="5" t="s">
        <v>1664</v>
      </c>
      <c r="AX872" s="5" t="s">
        <v>278</v>
      </c>
      <c r="AY872" s="5" t="s">
        <v>1407</v>
      </c>
    </row>
    <row r="873" spans="1:51" ht="50.5" thickBot="1" x14ac:dyDescent="0.6">
      <c r="A873" s="4">
        <v>45446.442349537036</v>
      </c>
      <c r="B873" s="5" t="s">
        <v>1105</v>
      </c>
      <c r="AH873" s="5" t="s">
        <v>1645</v>
      </c>
      <c r="AU873" s="7"/>
      <c r="AV873" s="5" t="s">
        <v>1118</v>
      </c>
      <c r="AW873" s="5" t="s">
        <v>1665</v>
      </c>
      <c r="AX873" s="5" t="s">
        <v>493</v>
      </c>
      <c r="AY873" s="5" t="s">
        <v>1406</v>
      </c>
    </row>
    <row r="874" spans="1:51" ht="25.5" thickBot="1" x14ac:dyDescent="0.6">
      <c r="A874" s="4">
        <v>45446.545208333337</v>
      </c>
      <c r="B874" s="5" t="s">
        <v>1105</v>
      </c>
      <c r="AH874" s="5" t="s">
        <v>1645</v>
      </c>
      <c r="AU874" s="7"/>
      <c r="AV874" s="5" t="s">
        <v>1119</v>
      </c>
      <c r="AW874" s="5" t="s">
        <v>1666</v>
      </c>
      <c r="AX874" s="5" t="s">
        <v>217</v>
      </c>
      <c r="AY874" s="5" t="s">
        <v>1406</v>
      </c>
    </row>
    <row r="875" spans="1:51" ht="18.5" thickBot="1" x14ac:dyDescent="0.6">
      <c r="A875" s="4">
        <v>45446.613182870373</v>
      </c>
      <c r="B875" s="5" t="s">
        <v>1105</v>
      </c>
      <c r="AH875" s="5" t="s">
        <v>1645</v>
      </c>
      <c r="AU875" s="7"/>
      <c r="AV875" s="5" t="s">
        <v>1118</v>
      </c>
      <c r="AW875" s="5" t="s">
        <v>1029</v>
      </c>
      <c r="AX875" s="5" t="s">
        <v>58</v>
      </c>
      <c r="AY875" s="5" t="s">
        <v>1406</v>
      </c>
    </row>
    <row r="876" spans="1:51" ht="25.5" thickBot="1" x14ac:dyDescent="0.6">
      <c r="A876" s="4">
        <v>45446.667592592596</v>
      </c>
      <c r="B876" s="5" t="s">
        <v>1105</v>
      </c>
      <c r="AH876" s="5" t="s">
        <v>1645</v>
      </c>
      <c r="AU876" s="7"/>
      <c r="AV876" s="5" t="s">
        <v>1118</v>
      </c>
      <c r="AW876" s="5" t="s">
        <v>1667</v>
      </c>
      <c r="AX876" s="5" t="s">
        <v>594</v>
      </c>
      <c r="AY876" s="5" t="s">
        <v>1406</v>
      </c>
    </row>
    <row r="877" spans="1:51" ht="18.5" thickBot="1" x14ac:dyDescent="0.6">
      <c r="A877" s="4">
        <v>45446.67</v>
      </c>
      <c r="B877" s="5" t="s">
        <v>1105</v>
      </c>
      <c r="AH877" s="5" t="s">
        <v>1645</v>
      </c>
      <c r="AU877" s="7"/>
      <c r="AV877" s="5" t="s">
        <v>1120</v>
      </c>
      <c r="AW877" s="5" t="s">
        <v>1363</v>
      </c>
      <c r="AX877" s="5" t="s">
        <v>58</v>
      </c>
      <c r="AY877" s="5" t="s">
        <v>1407</v>
      </c>
    </row>
    <row r="878" spans="1:51" ht="18.5" thickBot="1" x14ac:dyDescent="0.6">
      <c r="A878" s="4">
        <v>45446.753935185188</v>
      </c>
      <c r="B878" s="5" t="s">
        <v>1105</v>
      </c>
      <c r="AH878" s="5" t="s">
        <v>1645</v>
      </c>
      <c r="AU878" s="7"/>
      <c r="AV878" s="5" t="s">
        <v>1118</v>
      </c>
      <c r="AW878" s="5" t="s">
        <v>1668</v>
      </c>
      <c r="AX878" s="5" t="s">
        <v>70</v>
      </c>
      <c r="AY878" s="5" t="s">
        <v>1406</v>
      </c>
    </row>
    <row r="879" spans="1:51" ht="18.5" thickBot="1" x14ac:dyDescent="0.6">
      <c r="A879" s="4">
        <v>45446.825428240743</v>
      </c>
      <c r="B879" s="5" t="s">
        <v>1105</v>
      </c>
      <c r="AH879" s="5" t="s">
        <v>1645</v>
      </c>
      <c r="AU879" s="7"/>
      <c r="AV879" s="5" t="s">
        <v>1118</v>
      </c>
      <c r="AW879" s="5" t="s">
        <v>1669</v>
      </c>
      <c r="AX879" s="5" t="s">
        <v>58</v>
      </c>
      <c r="AY879" s="5" t="s">
        <v>1406</v>
      </c>
    </row>
    <row r="880" spans="1:51" ht="38" thickBot="1" x14ac:dyDescent="0.6">
      <c r="A880" s="4">
        <v>45447.352754629632</v>
      </c>
      <c r="B880" s="5" t="s">
        <v>1105</v>
      </c>
      <c r="AH880" s="5" t="s">
        <v>1645</v>
      </c>
      <c r="AU880" s="7"/>
      <c r="AV880" s="5" t="s">
        <v>1118</v>
      </c>
      <c r="AW880" s="5" t="s">
        <v>1127</v>
      </c>
      <c r="AX880" s="5" t="s">
        <v>1374</v>
      </c>
      <c r="AY880" s="5" t="s">
        <v>1407</v>
      </c>
    </row>
    <row r="881" spans="1:51" ht="50.5" thickBot="1" x14ac:dyDescent="0.6">
      <c r="A881" s="4">
        <v>45447.380393518521</v>
      </c>
      <c r="B881" s="5" t="s">
        <v>1105</v>
      </c>
      <c r="AH881" s="5" t="s">
        <v>1645</v>
      </c>
      <c r="AU881" s="7"/>
      <c r="AV881" s="5" t="s">
        <v>1119</v>
      </c>
      <c r="AW881" s="5" t="s">
        <v>1670</v>
      </c>
      <c r="AX881" s="5" t="s">
        <v>645</v>
      </c>
      <c r="AY881" s="5" t="s">
        <v>1407</v>
      </c>
    </row>
    <row r="882" spans="1:51" ht="18.5" thickBot="1" x14ac:dyDescent="0.6">
      <c r="A882" s="4">
        <v>45447.479328703703</v>
      </c>
      <c r="B882" s="5" t="s">
        <v>1105</v>
      </c>
      <c r="AH882" s="5" t="s">
        <v>1645</v>
      </c>
      <c r="AU882" s="7"/>
      <c r="AV882" s="5" t="s">
        <v>1120</v>
      </c>
      <c r="AW882" s="5" t="s">
        <v>1671</v>
      </c>
      <c r="AX882" s="5" t="s">
        <v>58</v>
      </c>
      <c r="AY882" s="5" t="s">
        <v>1406</v>
      </c>
    </row>
    <row r="883" spans="1:51" ht="18.5" thickBot="1" x14ac:dyDescent="0.6">
      <c r="A883" s="4">
        <v>45448.379201388889</v>
      </c>
      <c r="B883" s="5" t="s">
        <v>1105</v>
      </c>
      <c r="AH883" s="5" t="s">
        <v>1645</v>
      </c>
      <c r="AU883" s="7"/>
      <c r="AV883" s="5" t="s">
        <v>1118</v>
      </c>
      <c r="AW883" s="5" t="s">
        <v>1672</v>
      </c>
      <c r="AX883" s="5" t="s">
        <v>58</v>
      </c>
      <c r="AY883" s="5" t="s">
        <v>1406</v>
      </c>
    </row>
    <row r="884" spans="1:51" ht="18.5" thickBot="1" x14ac:dyDescent="0.6">
      <c r="A884" s="4">
        <v>45448.381851851853</v>
      </c>
      <c r="B884" s="5" t="s">
        <v>1105</v>
      </c>
      <c r="AH884" s="5" t="s">
        <v>1645</v>
      </c>
      <c r="AU884" s="7"/>
      <c r="AV884" s="5" t="s">
        <v>1118</v>
      </c>
      <c r="AW884" s="5" t="s">
        <v>1132</v>
      </c>
      <c r="AX884" s="5" t="s">
        <v>238</v>
      </c>
      <c r="AY884" s="5" t="s">
        <v>1406</v>
      </c>
    </row>
    <row r="885" spans="1:51" ht="25.5" thickBot="1" x14ac:dyDescent="0.6">
      <c r="A885" s="4">
        <v>45448.413946759261</v>
      </c>
      <c r="B885" s="5" t="s">
        <v>1105</v>
      </c>
      <c r="AH885" s="5" t="s">
        <v>1645</v>
      </c>
      <c r="AU885" s="7"/>
      <c r="AV885" s="5" t="s">
        <v>1118</v>
      </c>
      <c r="AW885" s="5" t="s">
        <v>1673</v>
      </c>
      <c r="AX885" s="5" t="s">
        <v>46</v>
      </c>
      <c r="AY885" s="5" t="s">
        <v>1406</v>
      </c>
    </row>
    <row r="886" spans="1:51" ht="18.5" thickBot="1" x14ac:dyDescent="0.6">
      <c r="A886" s="4">
        <v>45448.480358796296</v>
      </c>
      <c r="B886" s="5" t="s">
        <v>1105</v>
      </c>
      <c r="AH886" s="5" t="s">
        <v>1645</v>
      </c>
      <c r="AU886" s="7"/>
      <c r="AV886" s="5" t="s">
        <v>1121</v>
      </c>
      <c r="AW886" s="5" t="s">
        <v>1674</v>
      </c>
      <c r="AX886" s="5" t="s">
        <v>58</v>
      </c>
      <c r="AY886" s="5" t="s">
        <v>1406</v>
      </c>
    </row>
    <row r="887" spans="1:51" ht="25.5" thickBot="1" x14ac:dyDescent="0.6">
      <c r="A887" s="4">
        <v>45448.490648148145</v>
      </c>
      <c r="B887" s="5" t="s">
        <v>1105</v>
      </c>
      <c r="AH887" s="5" t="s">
        <v>1645</v>
      </c>
      <c r="AU887" s="7"/>
      <c r="AV887" s="5" t="s">
        <v>1118</v>
      </c>
      <c r="AW887" s="5" t="s">
        <v>1675</v>
      </c>
      <c r="AX887" s="5" t="s">
        <v>159</v>
      </c>
      <c r="AY887" s="5" t="s">
        <v>1406</v>
      </c>
    </row>
    <row r="888" spans="1:51" ht="18.5" thickBot="1" x14ac:dyDescent="0.6">
      <c r="A888" s="4">
        <v>45448.54996527778</v>
      </c>
      <c r="B888" s="5" t="s">
        <v>1105</v>
      </c>
      <c r="AH888" s="5" t="s">
        <v>1645</v>
      </c>
      <c r="AU888" s="7"/>
      <c r="AV888" s="5" t="s">
        <v>1120</v>
      </c>
      <c r="AW888" s="5" t="s">
        <v>1676</v>
      </c>
      <c r="AX888" s="5" t="s">
        <v>58</v>
      </c>
      <c r="AY888" s="5" t="s">
        <v>1406</v>
      </c>
    </row>
    <row r="889" spans="1:51" ht="25.5" thickBot="1" x14ac:dyDescent="0.6">
      <c r="A889" s="4">
        <v>45448.552083333336</v>
      </c>
      <c r="B889" s="5" t="s">
        <v>1105</v>
      </c>
      <c r="AH889" s="5" t="s">
        <v>1645</v>
      </c>
      <c r="AU889" s="7"/>
      <c r="AV889" s="5" t="s">
        <v>1118</v>
      </c>
      <c r="AW889" s="5" t="s">
        <v>1677</v>
      </c>
      <c r="AX889" s="5" t="s">
        <v>46</v>
      </c>
      <c r="AY889" s="5" t="s">
        <v>1406</v>
      </c>
    </row>
    <row r="890" spans="1:51" ht="18.5" thickBot="1" x14ac:dyDescent="0.6">
      <c r="A890" s="4">
        <v>45448.585347222222</v>
      </c>
      <c r="B890" s="5" t="s">
        <v>1105</v>
      </c>
      <c r="AH890" s="5" t="s">
        <v>1645</v>
      </c>
      <c r="AU890" s="7"/>
      <c r="AV890" s="5" t="s">
        <v>1118</v>
      </c>
      <c r="AW890" s="5" t="s">
        <v>1678</v>
      </c>
      <c r="AX890" s="5" t="s">
        <v>152</v>
      </c>
      <c r="AY890" s="5" t="s">
        <v>1406</v>
      </c>
    </row>
    <row r="891" spans="1:51" ht="18.5" thickBot="1" x14ac:dyDescent="0.6">
      <c r="A891" s="4">
        <v>45448.863819444443</v>
      </c>
      <c r="B891" s="5" t="s">
        <v>1105</v>
      </c>
      <c r="AH891" s="5" t="s">
        <v>1645</v>
      </c>
      <c r="AU891" s="7"/>
      <c r="AV891" s="5" t="s">
        <v>1118</v>
      </c>
      <c r="AW891" s="5" t="s">
        <v>1679</v>
      </c>
      <c r="AX891" s="5" t="s">
        <v>58</v>
      </c>
      <c r="AY891" s="5" t="s">
        <v>1406</v>
      </c>
    </row>
    <row r="892" spans="1:51" ht="18.5" thickBot="1" x14ac:dyDescent="0.6">
      <c r="A892" s="4">
        <v>45449.68886574074</v>
      </c>
      <c r="B892" s="5" t="s">
        <v>1105</v>
      </c>
      <c r="AH892" s="5" t="s">
        <v>1645</v>
      </c>
      <c r="AU892" s="7"/>
      <c r="AV892" s="5" t="s">
        <v>1121</v>
      </c>
      <c r="AW892" s="5" t="s">
        <v>1159</v>
      </c>
      <c r="AX892" s="5" t="s">
        <v>1883</v>
      </c>
      <c r="AY892" s="5" t="s">
        <v>1406</v>
      </c>
    </row>
    <row r="893" spans="1:51" ht="25.5" thickBot="1" x14ac:dyDescent="0.6">
      <c r="A893" s="4">
        <v>45450.503333333334</v>
      </c>
      <c r="B893" s="5" t="s">
        <v>1105</v>
      </c>
      <c r="AH893" s="5" t="s">
        <v>1645</v>
      </c>
      <c r="AU893" s="7"/>
      <c r="AV893" s="5" t="s">
        <v>1118</v>
      </c>
      <c r="AW893" s="5" t="s">
        <v>1680</v>
      </c>
      <c r="AX893" s="5" t="s">
        <v>159</v>
      </c>
      <c r="AY893" s="5" t="s">
        <v>1406</v>
      </c>
    </row>
    <row r="894" spans="1:51" ht="63" thickBot="1" x14ac:dyDescent="0.6">
      <c r="A894" s="4">
        <v>45456.449490740742</v>
      </c>
      <c r="B894" s="5" t="s">
        <v>1105</v>
      </c>
      <c r="AH894" s="5" t="s">
        <v>1645</v>
      </c>
      <c r="AU894" s="7"/>
      <c r="AV894" s="5" t="s">
        <v>1119</v>
      </c>
      <c r="AW894" s="5" t="s">
        <v>1312</v>
      </c>
      <c r="AX894" s="5" t="s">
        <v>66</v>
      </c>
      <c r="AY894" s="5" t="s">
        <v>1407</v>
      </c>
    </row>
    <row r="895" spans="1:51" ht="25.5" thickBot="1" x14ac:dyDescent="0.6">
      <c r="A895" s="4">
        <v>45456.456307870372</v>
      </c>
      <c r="B895" s="5" t="s">
        <v>1105</v>
      </c>
      <c r="AH895" s="5" t="s">
        <v>1645</v>
      </c>
      <c r="AU895" s="7"/>
      <c r="AV895" s="5" t="s">
        <v>1118</v>
      </c>
      <c r="AW895" s="5" t="s">
        <v>1681</v>
      </c>
      <c r="AX895" s="5" t="s">
        <v>303</v>
      </c>
      <c r="AY895" s="5" t="s">
        <v>1406</v>
      </c>
    </row>
    <row r="896" spans="1:51" ht="18.5" thickBot="1" x14ac:dyDescent="0.6">
      <c r="A896" s="4">
        <v>45380.624479166669</v>
      </c>
      <c r="B896" s="5" t="s">
        <v>1105</v>
      </c>
      <c r="AH896" s="5" t="s">
        <v>1106</v>
      </c>
      <c r="AI896" s="5" t="s">
        <v>1021</v>
      </c>
      <c r="AJ896" s="5" t="s">
        <v>1686</v>
      </c>
      <c r="AK896" s="5">
        <v>5</v>
      </c>
      <c r="AL896" s="5" t="s">
        <v>1079</v>
      </c>
      <c r="AM896" s="5" t="s">
        <v>1118</v>
      </c>
      <c r="AN896" s="5" t="s">
        <v>1688</v>
      </c>
      <c r="AO896" s="5" t="s">
        <v>1721</v>
      </c>
      <c r="AP896" s="5" t="s">
        <v>1406</v>
      </c>
      <c r="AQ896" s="5" t="s">
        <v>1409</v>
      </c>
      <c r="AR896" s="5">
        <v>5</v>
      </c>
      <c r="AS896" s="5" t="s">
        <v>1735</v>
      </c>
      <c r="AT896" s="5" t="s">
        <v>1643</v>
      </c>
      <c r="AU896" s="6">
        <v>700</v>
      </c>
    </row>
    <row r="897" spans="1:47" ht="25.5" thickBot="1" x14ac:dyDescent="0.6">
      <c r="A897" s="4">
        <v>45380.751215277778</v>
      </c>
      <c r="B897" s="5" t="s">
        <v>1105</v>
      </c>
      <c r="AH897" s="5" t="s">
        <v>1106</v>
      </c>
      <c r="AI897" s="5" t="s">
        <v>1021</v>
      </c>
      <c r="AJ897" s="5" t="s">
        <v>1686</v>
      </c>
      <c r="AK897" s="5">
        <v>4</v>
      </c>
      <c r="AL897" s="5" t="s">
        <v>1068</v>
      </c>
      <c r="AM897" s="5" t="s">
        <v>1120</v>
      </c>
      <c r="AN897" s="5" t="s">
        <v>1689</v>
      </c>
      <c r="AO897" s="5" t="s">
        <v>1722</v>
      </c>
      <c r="AP897" s="5" t="s">
        <v>1406</v>
      </c>
      <c r="AQ897" s="5" t="s">
        <v>1225</v>
      </c>
      <c r="AR897" s="5">
        <v>3</v>
      </c>
      <c r="AS897" s="5" t="s">
        <v>1140</v>
      </c>
      <c r="AT897" s="5" t="s">
        <v>1642</v>
      </c>
      <c r="AU897" s="6">
        <v>500</v>
      </c>
    </row>
    <row r="898" spans="1:47" ht="18.5" thickBot="1" x14ac:dyDescent="0.6">
      <c r="A898" s="4">
        <v>45380.89775462963</v>
      </c>
      <c r="B898" s="5" t="s">
        <v>1105</v>
      </c>
      <c r="AH898" s="5" t="s">
        <v>1106</v>
      </c>
      <c r="AI898" s="5" t="s">
        <v>1021</v>
      </c>
      <c r="AJ898" s="5" t="s">
        <v>1686</v>
      </c>
      <c r="AK898" s="5">
        <v>5</v>
      </c>
      <c r="AL898" s="5" t="s">
        <v>1080</v>
      </c>
      <c r="AM898" s="5" t="s">
        <v>1118</v>
      </c>
      <c r="AN898" s="5" t="s">
        <v>1690</v>
      </c>
      <c r="AO898" s="5" t="s">
        <v>58</v>
      </c>
      <c r="AP898" s="5" t="s">
        <v>1406</v>
      </c>
      <c r="AQ898" s="5" t="s">
        <v>1225</v>
      </c>
      <c r="AR898" s="5">
        <v>3</v>
      </c>
      <c r="AS898" s="5" t="s">
        <v>1172</v>
      </c>
      <c r="AT898" s="5" t="s">
        <v>1643</v>
      </c>
      <c r="AU898" s="6">
        <v>500</v>
      </c>
    </row>
    <row r="899" spans="1:47" ht="18.5" thickBot="1" x14ac:dyDescent="0.6">
      <c r="A899" s="4">
        <v>45380.905127314814</v>
      </c>
      <c r="B899" s="5" t="s">
        <v>1105</v>
      </c>
      <c r="AH899" s="5" t="s">
        <v>1106</v>
      </c>
      <c r="AI899" s="5" t="s">
        <v>1021</v>
      </c>
      <c r="AJ899" s="5" t="s">
        <v>1686</v>
      </c>
      <c r="AK899" s="5">
        <v>3</v>
      </c>
      <c r="AL899" s="5" t="s">
        <v>1074</v>
      </c>
      <c r="AM899" s="5" t="s">
        <v>1118</v>
      </c>
      <c r="AN899" s="5" t="s">
        <v>1137</v>
      </c>
      <c r="AO899" s="5" t="s">
        <v>53</v>
      </c>
      <c r="AP899" s="5" t="s">
        <v>1407</v>
      </c>
      <c r="AQ899" s="5" t="s">
        <v>1409</v>
      </c>
      <c r="AR899" s="5">
        <v>2</v>
      </c>
      <c r="AS899" s="5" t="s">
        <v>1736</v>
      </c>
      <c r="AT899" s="5" t="s">
        <v>1642</v>
      </c>
      <c r="AU899" s="6">
        <v>3000</v>
      </c>
    </row>
    <row r="900" spans="1:47" ht="18.5" thickBot="1" x14ac:dyDescent="0.6">
      <c r="A900" s="4">
        <v>45381.326956018522</v>
      </c>
      <c r="B900" s="5" t="s">
        <v>1105</v>
      </c>
      <c r="AH900" s="5" t="s">
        <v>1106</v>
      </c>
      <c r="AI900" s="5" t="s">
        <v>1021</v>
      </c>
      <c r="AJ900" s="5" t="s">
        <v>1686</v>
      </c>
      <c r="AK900" s="5">
        <v>3</v>
      </c>
      <c r="AL900" s="5" t="s">
        <v>1080</v>
      </c>
      <c r="AM900" s="5" t="s">
        <v>1118</v>
      </c>
      <c r="AN900" s="5" t="s">
        <v>1312</v>
      </c>
      <c r="AO900" s="5" t="s">
        <v>70</v>
      </c>
      <c r="AP900" s="5" t="s">
        <v>1407</v>
      </c>
      <c r="AQ900" s="5" t="s">
        <v>1408</v>
      </c>
      <c r="AR900" s="5">
        <v>1</v>
      </c>
      <c r="AS900" s="5" t="s">
        <v>1737</v>
      </c>
      <c r="AT900" s="5" t="s">
        <v>1642</v>
      </c>
      <c r="AU900" s="6">
        <v>700</v>
      </c>
    </row>
    <row r="901" spans="1:47" ht="18.5" thickBot="1" x14ac:dyDescent="0.6">
      <c r="A901" s="4">
        <v>45381.643912037034</v>
      </c>
      <c r="B901" s="5" t="s">
        <v>1105</v>
      </c>
      <c r="AH901" s="5" t="s">
        <v>1106</v>
      </c>
      <c r="AI901" s="5" t="s">
        <v>1021</v>
      </c>
      <c r="AJ901" s="5" t="s">
        <v>1686</v>
      </c>
      <c r="AK901" s="5">
        <v>3</v>
      </c>
      <c r="AL901" s="5" t="s">
        <v>1079</v>
      </c>
      <c r="AM901" s="5" t="s">
        <v>1118</v>
      </c>
      <c r="AN901" s="5" t="s">
        <v>1691</v>
      </c>
      <c r="AO901" s="5" t="s">
        <v>70</v>
      </c>
      <c r="AP901" s="5" t="s">
        <v>1407</v>
      </c>
      <c r="AQ901" s="5" t="s">
        <v>1225</v>
      </c>
      <c r="AR901" s="5">
        <v>1</v>
      </c>
      <c r="AS901" s="5" t="s">
        <v>1610</v>
      </c>
      <c r="AT901" s="5" t="s">
        <v>1642</v>
      </c>
      <c r="AU901" s="6">
        <v>500</v>
      </c>
    </row>
    <row r="902" spans="1:47" ht="63" thickBot="1" x14ac:dyDescent="0.6">
      <c r="A902" s="4">
        <v>45383.469502314816</v>
      </c>
      <c r="B902" s="5" t="s">
        <v>1105</v>
      </c>
      <c r="AH902" s="5" t="s">
        <v>1106</v>
      </c>
      <c r="AI902" s="5" t="s">
        <v>1020</v>
      </c>
      <c r="AJ902" s="5" t="s">
        <v>1686</v>
      </c>
      <c r="AK902" s="5">
        <v>4</v>
      </c>
      <c r="AL902" s="5" t="s">
        <v>1104</v>
      </c>
      <c r="AM902" s="5" t="s">
        <v>1119</v>
      </c>
      <c r="AN902" s="5" t="s">
        <v>1692</v>
      </c>
      <c r="AO902" s="5" t="s">
        <v>1723</v>
      </c>
      <c r="AP902" s="5" t="s">
        <v>1407</v>
      </c>
      <c r="AQ902" s="5" t="s">
        <v>1409</v>
      </c>
      <c r="AR902" s="5">
        <v>4</v>
      </c>
      <c r="AS902" s="5" t="s">
        <v>1738</v>
      </c>
      <c r="AT902" s="5" t="s">
        <v>1642</v>
      </c>
      <c r="AU902" s="6">
        <v>1000</v>
      </c>
    </row>
    <row r="903" spans="1:47" ht="50.5" thickBot="1" x14ac:dyDescent="0.6">
      <c r="A903" s="4">
        <v>45383.61446759259</v>
      </c>
      <c r="B903" s="5" t="s">
        <v>1105</v>
      </c>
      <c r="AH903" s="5" t="s">
        <v>1106</v>
      </c>
      <c r="AI903" s="5" t="s">
        <v>1020</v>
      </c>
      <c r="AJ903" s="5" t="s">
        <v>1686</v>
      </c>
      <c r="AK903" s="5">
        <v>4</v>
      </c>
      <c r="AL903" s="5" t="s">
        <v>1079</v>
      </c>
      <c r="AM903" s="5" t="s">
        <v>1119</v>
      </c>
      <c r="AN903" s="5" t="s">
        <v>1693</v>
      </c>
      <c r="AO903" s="5" t="s">
        <v>1724</v>
      </c>
      <c r="AP903" s="5" t="s">
        <v>1407</v>
      </c>
      <c r="AQ903" s="5" t="s">
        <v>1409</v>
      </c>
      <c r="AR903" s="5">
        <v>3</v>
      </c>
      <c r="AS903" s="5" t="s">
        <v>1739</v>
      </c>
      <c r="AT903" s="5" t="s">
        <v>1643</v>
      </c>
      <c r="AU903" s="6">
        <v>1000</v>
      </c>
    </row>
    <row r="904" spans="1:47" ht="18.5" thickBot="1" x14ac:dyDescent="0.6">
      <c r="A904" s="4">
        <v>45385.877685185187</v>
      </c>
      <c r="B904" s="5" t="s">
        <v>1105</v>
      </c>
      <c r="AH904" s="5" t="s">
        <v>1106</v>
      </c>
      <c r="AI904" s="5" t="s">
        <v>1021</v>
      </c>
      <c r="AJ904" s="5" t="s">
        <v>1686</v>
      </c>
      <c r="AK904" s="5">
        <v>2</v>
      </c>
      <c r="AL904" s="5" t="s">
        <v>1079</v>
      </c>
      <c r="AM904" s="5" t="s">
        <v>1118</v>
      </c>
      <c r="AN904" s="5" t="s">
        <v>1140</v>
      </c>
      <c r="AO904" s="5" t="s">
        <v>58</v>
      </c>
      <c r="AP904" s="5" t="s">
        <v>1406</v>
      </c>
      <c r="AQ904" s="5" t="s">
        <v>1409</v>
      </c>
      <c r="AR904" s="5">
        <v>2</v>
      </c>
      <c r="AS904" s="5" t="s">
        <v>1740</v>
      </c>
      <c r="AT904" s="5" t="s">
        <v>1642</v>
      </c>
      <c r="AU904" s="6">
        <v>2000</v>
      </c>
    </row>
    <row r="905" spans="1:47" ht="25.5" thickBot="1" x14ac:dyDescent="0.6">
      <c r="A905" s="4">
        <v>45385.893807870372</v>
      </c>
      <c r="B905" s="5" t="s">
        <v>1105</v>
      </c>
      <c r="AH905" s="5" t="s">
        <v>1106</v>
      </c>
      <c r="AI905" s="5" t="s">
        <v>1021</v>
      </c>
      <c r="AJ905" s="5" t="s">
        <v>1686</v>
      </c>
      <c r="AK905" s="5">
        <v>4</v>
      </c>
      <c r="AL905" s="5" t="s">
        <v>1078</v>
      </c>
      <c r="AM905" s="5" t="s">
        <v>1119</v>
      </c>
      <c r="AN905" s="5" t="s">
        <v>1694</v>
      </c>
      <c r="AO905" s="5" t="s">
        <v>277</v>
      </c>
      <c r="AP905" s="5" t="s">
        <v>1407</v>
      </c>
      <c r="AQ905" s="5" t="s">
        <v>1409</v>
      </c>
      <c r="AR905" s="5">
        <v>3</v>
      </c>
      <c r="AS905" s="5" t="s">
        <v>1741</v>
      </c>
      <c r="AT905" s="5" t="s">
        <v>1642</v>
      </c>
      <c r="AU905" s="6">
        <v>500</v>
      </c>
    </row>
    <row r="906" spans="1:47" ht="50.5" thickBot="1" x14ac:dyDescent="0.6">
      <c r="A906" s="4">
        <v>45385.906597222223</v>
      </c>
      <c r="B906" s="5" t="s">
        <v>1105</v>
      </c>
      <c r="AH906" s="5" t="s">
        <v>1106</v>
      </c>
      <c r="AI906" s="5" t="s">
        <v>1021</v>
      </c>
      <c r="AJ906" s="5" t="s">
        <v>1686</v>
      </c>
      <c r="AK906" s="5">
        <v>4</v>
      </c>
      <c r="AL906" s="5" t="s">
        <v>1074</v>
      </c>
      <c r="AM906" s="5" t="s">
        <v>1120</v>
      </c>
      <c r="AN906" s="5" t="s">
        <v>1695</v>
      </c>
      <c r="AO906" s="5" t="s">
        <v>1725</v>
      </c>
      <c r="AP906" s="5" t="s">
        <v>1407</v>
      </c>
      <c r="AQ906" s="5" t="s">
        <v>1409</v>
      </c>
      <c r="AR906" s="5">
        <v>4</v>
      </c>
      <c r="AS906" s="5" t="s">
        <v>1742</v>
      </c>
      <c r="AT906" s="5" t="s">
        <v>1642</v>
      </c>
      <c r="AU906" s="6">
        <v>500</v>
      </c>
    </row>
    <row r="907" spans="1:47" ht="18.5" thickBot="1" x14ac:dyDescent="0.6">
      <c r="A907" s="4">
        <v>45385.907847222225</v>
      </c>
      <c r="B907" s="5" t="s">
        <v>1105</v>
      </c>
      <c r="AH907" s="5" t="s">
        <v>1106</v>
      </c>
      <c r="AI907" s="5" t="s">
        <v>1021</v>
      </c>
      <c r="AJ907" s="5" t="s">
        <v>1686</v>
      </c>
      <c r="AK907" s="5">
        <v>4</v>
      </c>
      <c r="AL907" s="5" t="s">
        <v>1074</v>
      </c>
      <c r="AM907" s="5" t="s">
        <v>1118</v>
      </c>
      <c r="AN907" s="5" t="s">
        <v>1696</v>
      </c>
      <c r="AO907" s="5" t="s">
        <v>1726</v>
      </c>
      <c r="AP907" s="5" t="s">
        <v>1406</v>
      </c>
      <c r="AQ907" s="5" t="s">
        <v>1409</v>
      </c>
      <c r="AR907" s="5">
        <v>3</v>
      </c>
      <c r="AS907" s="5" t="s">
        <v>1743</v>
      </c>
      <c r="AT907" s="5" t="s">
        <v>1643</v>
      </c>
      <c r="AU907" s="15" t="s">
        <v>1873</v>
      </c>
    </row>
    <row r="908" spans="1:47" ht="38" thickBot="1" x14ac:dyDescent="0.6">
      <c r="A908" s="4">
        <v>45385.915636574071</v>
      </c>
      <c r="B908" s="5" t="s">
        <v>1105</v>
      </c>
      <c r="AH908" s="5" t="s">
        <v>1106</v>
      </c>
      <c r="AI908" s="5" t="s">
        <v>1021</v>
      </c>
      <c r="AJ908" s="5" t="s">
        <v>1687</v>
      </c>
      <c r="AK908" s="5">
        <v>4</v>
      </c>
      <c r="AL908" s="5" t="s">
        <v>1063</v>
      </c>
      <c r="AM908" s="5" t="s">
        <v>1119</v>
      </c>
      <c r="AN908" s="5" t="s">
        <v>1697</v>
      </c>
      <c r="AO908" s="5" t="s">
        <v>605</v>
      </c>
      <c r="AP908" s="5" t="s">
        <v>1407</v>
      </c>
      <c r="AQ908" s="5" t="s">
        <v>1409</v>
      </c>
      <c r="AR908" s="5">
        <v>4</v>
      </c>
      <c r="AS908" s="5" t="s">
        <v>1744</v>
      </c>
      <c r="AT908" s="5" t="s">
        <v>1642</v>
      </c>
      <c r="AU908" s="6">
        <v>800</v>
      </c>
    </row>
    <row r="909" spans="1:47" ht="50.5" thickBot="1" x14ac:dyDescent="0.6">
      <c r="A909" s="4">
        <v>45385.925034722219</v>
      </c>
      <c r="B909" s="5" t="s">
        <v>1105</v>
      </c>
      <c r="AH909" s="5" t="s">
        <v>1106</v>
      </c>
      <c r="AI909" s="5" t="s">
        <v>1021</v>
      </c>
      <c r="AJ909" s="5" t="s">
        <v>1686</v>
      </c>
      <c r="AK909" s="5">
        <v>3</v>
      </c>
      <c r="AL909" s="5" t="s">
        <v>1079</v>
      </c>
      <c r="AM909" s="5" t="s">
        <v>1119</v>
      </c>
      <c r="AN909" s="5" t="s">
        <v>1698</v>
      </c>
      <c r="AO909" s="5" t="s">
        <v>1727</v>
      </c>
      <c r="AP909" s="5" t="s">
        <v>1407</v>
      </c>
      <c r="AQ909" s="5" t="s">
        <v>1409</v>
      </c>
      <c r="AR909" s="5">
        <v>4</v>
      </c>
      <c r="AS909" s="5" t="s">
        <v>1745</v>
      </c>
      <c r="AT909" s="5" t="s">
        <v>1642</v>
      </c>
      <c r="AU909" s="6">
        <v>3000</v>
      </c>
    </row>
    <row r="910" spans="1:47" ht="38" thickBot="1" x14ac:dyDescent="0.6">
      <c r="A910" s="4">
        <v>45385.93917824074</v>
      </c>
      <c r="B910" s="5" t="s">
        <v>1105</v>
      </c>
      <c r="AH910" s="5" t="s">
        <v>1106</v>
      </c>
      <c r="AI910" s="5" t="s">
        <v>1021</v>
      </c>
      <c r="AJ910" s="5" t="s">
        <v>1686</v>
      </c>
      <c r="AK910" s="5">
        <v>5</v>
      </c>
      <c r="AL910" s="5" t="s">
        <v>1080</v>
      </c>
      <c r="AM910" s="5" t="s">
        <v>1119</v>
      </c>
      <c r="AN910" s="5" t="s">
        <v>1134</v>
      </c>
      <c r="AO910" s="5" t="s">
        <v>1728</v>
      </c>
      <c r="AP910" s="5" t="s">
        <v>1407</v>
      </c>
      <c r="AQ910" s="5" t="s">
        <v>1409</v>
      </c>
      <c r="AR910" s="5">
        <v>4</v>
      </c>
      <c r="AS910" s="5" t="s">
        <v>1746</v>
      </c>
      <c r="AT910" s="5" t="s">
        <v>1643</v>
      </c>
      <c r="AU910" s="6">
        <v>300</v>
      </c>
    </row>
    <row r="911" spans="1:47" ht="63" thickBot="1" x14ac:dyDescent="0.6">
      <c r="A911" s="4">
        <v>45385.958587962959</v>
      </c>
      <c r="B911" s="5" t="s">
        <v>1105</v>
      </c>
      <c r="AH911" s="5" t="s">
        <v>1106</v>
      </c>
      <c r="AI911" s="5" t="s">
        <v>1021</v>
      </c>
      <c r="AJ911" s="5" t="s">
        <v>1686</v>
      </c>
      <c r="AK911" s="5">
        <v>5</v>
      </c>
      <c r="AL911" s="5" t="s">
        <v>1080</v>
      </c>
      <c r="AM911" s="5" t="s">
        <v>1119</v>
      </c>
      <c r="AN911" s="5" t="s">
        <v>1140</v>
      </c>
      <c r="AO911" s="5" t="s">
        <v>1723</v>
      </c>
      <c r="AP911" s="5" t="s">
        <v>1407</v>
      </c>
      <c r="AQ911" s="5" t="s">
        <v>1408</v>
      </c>
      <c r="AR911" s="5">
        <v>5</v>
      </c>
      <c r="AS911" s="5" t="s">
        <v>1140</v>
      </c>
      <c r="AT911" s="5" t="s">
        <v>1642</v>
      </c>
      <c r="AU911" s="15" t="s">
        <v>1873</v>
      </c>
    </row>
    <row r="912" spans="1:47" ht="63" thickBot="1" x14ac:dyDescent="0.6">
      <c r="A912" s="4">
        <v>45386.344594907408</v>
      </c>
      <c r="B912" s="5" t="s">
        <v>1105</v>
      </c>
      <c r="AH912" s="5" t="s">
        <v>1106</v>
      </c>
      <c r="AI912" s="5" t="s">
        <v>1021</v>
      </c>
      <c r="AJ912" s="5" t="s">
        <v>1686</v>
      </c>
      <c r="AK912" s="5">
        <v>4</v>
      </c>
      <c r="AL912" s="5" t="s">
        <v>1080</v>
      </c>
      <c r="AM912" s="5" t="s">
        <v>1119</v>
      </c>
      <c r="AN912" s="5" t="s">
        <v>1699</v>
      </c>
      <c r="AO912" s="5" t="s">
        <v>1729</v>
      </c>
      <c r="AP912" s="5" t="s">
        <v>1407</v>
      </c>
      <c r="AQ912" s="5" t="s">
        <v>1408</v>
      </c>
      <c r="AR912" s="5">
        <v>1</v>
      </c>
      <c r="AS912" s="5" t="s">
        <v>1747</v>
      </c>
      <c r="AT912" s="5" t="s">
        <v>1642</v>
      </c>
      <c r="AU912" s="6">
        <v>1000</v>
      </c>
    </row>
    <row r="913" spans="1:47" ht="50.5" thickBot="1" x14ac:dyDescent="0.6">
      <c r="A913" s="4">
        <v>45386.49560185185</v>
      </c>
      <c r="B913" s="5" t="s">
        <v>1105</v>
      </c>
      <c r="AH913" s="5" t="s">
        <v>1106</v>
      </c>
      <c r="AI913" s="5" t="s">
        <v>1021</v>
      </c>
      <c r="AJ913" s="5" t="s">
        <v>1686</v>
      </c>
      <c r="AK913" s="5">
        <v>4</v>
      </c>
      <c r="AL913" s="5" t="s">
        <v>1079</v>
      </c>
      <c r="AM913" s="5" t="s">
        <v>1119</v>
      </c>
      <c r="AN913" s="5" t="s">
        <v>1700</v>
      </c>
      <c r="AO913" s="5" t="s">
        <v>1725</v>
      </c>
      <c r="AP913" s="5" t="s">
        <v>1407</v>
      </c>
      <c r="AQ913" s="5" t="s">
        <v>1409</v>
      </c>
      <c r="AR913" s="5">
        <v>4</v>
      </c>
      <c r="AS913" s="5" t="s">
        <v>1748</v>
      </c>
      <c r="AT913" s="5" t="s">
        <v>1642</v>
      </c>
      <c r="AU913" s="6">
        <v>500</v>
      </c>
    </row>
    <row r="914" spans="1:47" ht="25.5" thickBot="1" x14ac:dyDescent="0.6">
      <c r="A914" s="4">
        <v>45386.504305555558</v>
      </c>
      <c r="B914" s="5" t="s">
        <v>1105</v>
      </c>
      <c r="AH914" s="5" t="s">
        <v>1106</v>
      </c>
      <c r="AI914" s="5" t="s">
        <v>1021</v>
      </c>
      <c r="AJ914" s="5" t="s">
        <v>1686</v>
      </c>
      <c r="AK914" s="5">
        <v>4</v>
      </c>
      <c r="AL914" s="5" t="s">
        <v>1071</v>
      </c>
      <c r="AM914" s="5" t="s">
        <v>1118</v>
      </c>
      <c r="AN914" s="5" t="s">
        <v>1701</v>
      </c>
      <c r="AO914" s="5" t="s">
        <v>1730</v>
      </c>
      <c r="AP914" s="5" t="s">
        <v>1406</v>
      </c>
      <c r="AQ914" s="5" t="s">
        <v>1409</v>
      </c>
      <c r="AR914" s="5">
        <v>3</v>
      </c>
      <c r="AS914" s="5" t="s">
        <v>1749</v>
      </c>
      <c r="AT914" s="5" t="s">
        <v>1643</v>
      </c>
      <c r="AU914" s="6">
        <v>500</v>
      </c>
    </row>
    <row r="915" spans="1:47" ht="25.5" thickBot="1" x14ac:dyDescent="0.6">
      <c r="A915" s="4">
        <v>45386.549803240741</v>
      </c>
      <c r="B915" s="5" t="s">
        <v>1105</v>
      </c>
      <c r="AH915" s="5" t="s">
        <v>1106</v>
      </c>
      <c r="AI915" s="5" t="s">
        <v>1021</v>
      </c>
      <c r="AJ915" s="5" t="s">
        <v>1686</v>
      </c>
      <c r="AK915" s="5">
        <v>3</v>
      </c>
      <c r="AL915" s="5" t="s">
        <v>1074</v>
      </c>
      <c r="AM915" s="5" t="s">
        <v>1118</v>
      </c>
      <c r="AN915" s="5" t="s">
        <v>1702</v>
      </c>
      <c r="AO915" s="5" t="s">
        <v>58</v>
      </c>
      <c r="AP915" s="5" t="s">
        <v>1406</v>
      </c>
      <c r="AQ915" s="5" t="s">
        <v>1409</v>
      </c>
      <c r="AR915" s="5">
        <v>3</v>
      </c>
      <c r="AS915" s="5" t="s">
        <v>1750</v>
      </c>
      <c r="AT915" s="5" t="s">
        <v>1642</v>
      </c>
      <c r="AU915" s="6">
        <v>500</v>
      </c>
    </row>
    <row r="916" spans="1:47" ht="25.5" thickBot="1" x14ac:dyDescent="0.6">
      <c r="A916" s="4">
        <v>45386.553437499999</v>
      </c>
      <c r="B916" s="5" t="s">
        <v>1105</v>
      </c>
      <c r="AH916" s="5" t="s">
        <v>1106</v>
      </c>
      <c r="AI916" s="5" t="s">
        <v>1021</v>
      </c>
      <c r="AJ916" s="5" t="s">
        <v>1686</v>
      </c>
      <c r="AK916" s="5">
        <v>4</v>
      </c>
      <c r="AL916" s="5" t="s">
        <v>1066</v>
      </c>
      <c r="AM916" s="5" t="s">
        <v>1118</v>
      </c>
      <c r="AN916" s="5" t="s">
        <v>1703</v>
      </c>
      <c r="AO916" s="5" t="s">
        <v>58</v>
      </c>
      <c r="AP916" s="5" t="s">
        <v>1406</v>
      </c>
      <c r="AQ916" s="5" t="s">
        <v>1409</v>
      </c>
      <c r="AR916" s="5">
        <v>3</v>
      </c>
      <c r="AS916" s="5" t="s">
        <v>1751</v>
      </c>
      <c r="AT916" s="5" t="s">
        <v>1642</v>
      </c>
      <c r="AU916" s="6">
        <v>1000</v>
      </c>
    </row>
    <row r="917" spans="1:47" ht="18.5" thickBot="1" x14ac:dyDescent="0.6">
      <c r="A917" s="4">
        <v>45386.567453703705</v>
      </c>
      <c r="B917" s="5" t="s">
        <v>1105</v>
      </c>
      <c r="AH917" s="5" t="s">
        <v>1106</v>
      </c>
      <c r="AI917" s="5" t="s">
        <v>1021</v>
      </c>
      <c r="AJ917" s="5" t="s">
        <v>1686</v>
      </c>
      <c r="AK917" s="5">
        <v>5</v>
      </c>
      <c r="AL917" s="5" t="s">
        <v>1079</v>
      </c>
      <c r="AM917" s="5" t="s">
        <v>1118</v>
      </c>
      <c r="AN917" s="5" t="s">
        <v>1704</v>
      </c>
      <c r="AO917" s="5" t="s">
        <v>77</v>
      </c>
      <c r="AP917" s="5" t="s">
        <v>1406</v>
      </c>
      <c r="AQ917" s="5" t="s">
        <v>1409</v>
      </c>
      <c r="AR917" s="5">
        <v>3</v>
      </c>
      <c r="AS917" s="5" t="s">
        <v>1752</v>
      </c>
      <c r="AT917" s="5" t="s">
        <v>1642</v>
      </c>
      <c r="AU917" s="6">
        <v>300</v>
      </c>
    </row>
    <row r="918" spans="1:47" ht="25.5" thickBot="1" x14ac:dyDescent="0.6">
      <c r="A918" s="4">
        <v>45386.591770833336</v>
      </c>
      <c r="B918" s="5" t="s">
        <v>1105</v>
      </c>
      <c r="AH918" s="5" t="s">
        <v>1106</v>
      </c>
      <c r="AI918" s="5" t="s">
        <v>1021</v>
      </c>
      <c r="AJ918" s="5" t="s">
        <v>1686</v>
      </c>
      <c r="AK918" s="5">
        <v>5</v>
      </c>
      <c r="AL918" s="5" t="s">
        <v>1074</v>
      </c>
      <c r="AM918" s="5" t="s">
        <v>1119</v>
      </c>
      <c r="AN918" s="5" t="s">
        <v>1705</v>
      </c>
      <c r="AO918" s="5" t="s">
        <v>360</v>
      </c>
      <c r="AP918" s="5" t="s">
        <v>1406</v>
      </c>
      <c r="AQ918" s="5" t="s">
        <v>1409</v>
      </c>
      <c r="AR918" s="5">
        <v>3</v>
      </c>
      <c r="AS918" s="5" t="s">
        <v>1753</v>
      </c>
      <c r="AT918" s="5" t="s">
        <v>1642</v>
      </c>
      <c r="AU918" s="6">
        <v>1000</v>
      </c>
    </row>
    <row r="919" spans="1:47" ht="38" thickBot="1" x14ac:dyDescent="0.6">
      <c r="A919" s="4">
        <v>45386.627662037034</v>
      </c>
      <c r="B919" s="5" t="s">
        <v>1105</v>
      </c>
      <c r="AH919" s="5" t="s">
        <v>1106</v>
      </c>
      <c r="AI919" s="5" t="s">
        <v>1021</v>
      </c>
      <c r="AJ919" s="5" t="s">
        <v>1686</v>
      </c>
      <c r="AK919" s="5">
        <v>4</v>
      </c>
      <c r="AL919" s="5" t="s">
        <v>1071</v>
      </c>
      <c r="AM919" s="5" t="s">
        <v>1119</v>
      </c>
      <c r="AN919" s="5" t="s">
        <v>1706</v>
      </c>
      <c r="AO919" s="5" t="s">
        <v>1731</v>
      </c>
      <c r="AP919" s="5" t="s">
        <v>1407</v>
      </c>
      <c r="AQ919" s="5" t="s">
        <v>1409</v>
      </c>
      <c r="AR919" s="5">
        <v>1</v>
      </c>
      <c r="AS919" s="5" t="s">
        <v>1754</v>
      </c>
      <c r="AT919" s="5" t="s">
        <v>1642</v>
      </c>
      <c r="AU919" s="6">
        <v>300</v>
      </c>
    </row>
    <row r="920" spans="1:47" ht="38" thickBot="1" x14ac:dyDescent="0.6">
      <c r="A920" s="4">
        <v>45386.658032407409</v>
      </c>
      <c r="B920" s="5" t="s">
        <v>1105</v>
      </c>
      <c r="AH920" s="5" t="s">
        <v>1106</v>
      </c>
      <c r="AI920" s="5" t="s">
        <v>1021</v>
      </c>
      <c r="AJ920" s="5" t="s">
        <v>1686</v>
      </c>
      <c r="AK920" s="5">
        <v>5</v>
      </c>
      <c r="AL920" s="5" t="s">
        <v>1071</v>
      </c>
      <c r="AM920" s="5" t="s">
        <v>1119</v>
      </c>
      <c r="AN920" s="5" t="s">
        <v>1707</v>
      </c>
      <c r="AO920" s="5" t="s">
        <v>1732</v>
      </c>
      <c r="AP920" s="5" t="s">
        <v>1406</v>
      </c>
      <c r="AQ920" s="5" t="s">
        <v>1409</v>
      </c>
      <c r="AR920" s="5">
        <v>4</v>
      </c>
      <c r="AS920" s="5" t="s">
        <v>1755</v>
      </c>
      <c r="AT920" s="5" t="s">
        <v>1643</v>
      </c>
      <c r="AU920" s="6">
        <v>500</v>
      </c>
    </row>
    <row r="921" spans="1:47" ht="25.5" thickBot="1" x14ac:dyDescent="0.6">
      <c r="A921" s="4">
        <v>45386.748136574075</v>
      </c>
      <c r="B921" s="5" t="s">
        <v>1105</v>
      </c>
      <c r="AH921" s="5" t="s">
        <v>1106</v>
      </c>
      <c r="AI921" s="5" t="s">
        <v>1021</v>
      </c>
      <c r="AJ921" s="5" t="s">
        <v>1686</v>
      </c>
      <c r="AK921" s="5">
        <v>4</v>
      </c>
      <c r="AL921" s="5" t="s">
        <v>1066</v>
      </c>
      <c r="AM921" s="5" t="s">
        <v>1118</v>
      </c>
      <c r="AN921" s="5" t="s">
        <v>1708</v>
      </c>
      <c r="AO921" s="5" t="s">
        <v>1726</v>
      </c>
      <c r="AP921" s="5" t="s">
        <v>1406</v>
      </c>
      <c r="AQ921" s="5" t="s">
        <v>1409</v>
      </c>
      <c r="AR921" s="5">
        <v>4</v>
      </c>
      <c r="AS921" s="5" t="s">
        <v>1756</v>
      </c>
      <c r="AT921" s="5" t="s">
        <v>1643</v>
      </c>
      <c r="AU921" s="6">
        <v>500</v>
      </c>
    </row>
    <row r="922" spans="1:47" ht="25.5" thickBot="1" x14ac:dyDescent="0.6">
      <c r="A922" s="4">
        <v>45386.765138888892</v>
      </c>
      <c r="B922" s="5" t="s">
        <v>1105</v>
      </c>
      <c r="AH922" s="5" t="s">
        <v>1106</v>
      </c>
      <c r="AI922" s="5" t="s">
        <v>1021</v>
      </c>
      <c r="AJ922" s="5" t="s">
        <v>1686</v>
      </c>
      <c r="AK922" s="5">
        <v>3</v>
      </c>
      <c r="AL922" s="5" t="s">
        <v>1080</v>
      </c>
      <c r="AM922" s="5" t="s">
        <v>1119</v>
      </c>
      <c r="AN922" s="5" t="s">
        <v>1709</v>
      </c>
      <c r="AO922" s="5" t="s">
        <v>159</v>
      </c>
      <c r="AP922" s="5" t="s">
        <v>1407</v>
      </c>
      <c r="AQ922" s="5" t="s">
        <v>1409</v>
      </c>
      <c r="AR922" s="5">
        <v>3</v>
      </c>
      <c r="AS922" s="5" t="s">
        <v>1757</v>
      </c>
      <c r="AT922" s="5" t="s">
        <v>1642</v>
      </c>
      <c r="AU922" s="6">
        <v>500</v>
      </c>
    </row>
    <row r="923" spans="1:47" ht="25.5" thickBot="1" x14ac:dyDescent="0.6">
      <c r="A923" s="4">
        <v>45386.801041666666</v>
      </c>
      <c r="B923" s="5" t="s">
        <v>1105</v>
      </c>
      <c r="AH923" s="5" t="s">
        <v>1106</v>
      </c>
      <c r="AI923" s="5" t="s">
        <v>1021</v>
      </c>
      <c r="AJ923" s="5" t="s">
        <v>1686</v>
      </c>
      <c r="AK923" s="5">
        <v>2</v>
      </c>
      <c r="AL923" s="5" t="s">
        <v>1071</v>
      </c>
      <c r="AM923" s="5" t="s">
        <v>1118</v>
      </c>
      <c r="AN923" s="5" t="s">
        <v>1710</v>
      </c>
      <c r="AO923" s="5" t="s">
        <v>1722</v>
      </c>
      <c r="AP923" s="5" t="s">
        <v>1406</v>
      </c>
      <c r="AQ923" s="5" t="s">
        <v>1225</v>
      </c>
      <c r="AR923" s="5">
        <v>2</v>
      </c>
      <c r="AS923" s="5" t="s">
        <v>1140</v>
      </c>
      <c r="AT923" s="5" t="s">
        <v>1643</v>
      </c>
      <c r="AU923" s="6">
        <v>0</v>
      </c>
    </row>
    <row r="924" spans="1:47" ht="18.5" thickBot="1" x14ac:dyDescent="0.6">
      <c r="A924" s="4">
        <v>45387.327615740738</v>
      </c>
      <c r="B924" s="5" t="s">
        <v>1105</v>
      </c>
      <c r="AH924" s="5" t="s">
        <v>1106</v>
      </c>
      <c r="AI924" s="5" t="s">
        <v>1021</v>
      </c>
      <c r="AJ924" s="5" t="s">
        <v>1686</v>
      </c>
      <c r="AK924" s="5">
        <v>3</v>
      </c>
      <c r="AL924" s="5" t="s">
        <v>1071</v>
      </c>
      <c r="AM924" s="5" t="s">
        <v>1118</v>
      </c>
      <c r="AN924" s="5" t="s">
        <v>1244</v>
      </c>
      <c r="AO924" s="5" t="s">
        <v>70</v>
      </c>
      <c r="AP924" s="5" t="s">
        <v>1407</v>
      </c>
      <c r="AQ924" s="5" t="s">
        <v>1409</v>
      </c>
      <c r="AR924" s="5">
        <v>3</v>
      </c>
      <c r="AS924" s="5" t="s">
        <v>1758</v>
      </c>
      <c r="AT924" s="5" t="s">
        <v>1642</v>
      </c>
      <c r="AU924" s="6">
        <v>3000</v>
      </c>
    </row>
    <row r="925" spans="1:47" ht="25.5" thickBot="1" x14ac:dyDescent="0.6">
      <c r="A925" s="4">
        <v>45387.329317129632</v>
      </c>
      <c r="B925" s="5" t="s">
        <v>1105</v>
      </c>
      <c r="AH925" s="5" t="s">
        <v>1106</v>
      </c>
      <c r="AI925" s="5" t="s">
        <v>1021</v>
      </c>
      <c r="AJ925" s="5" t="s">
        <v>1687</v>
      </c>
      <c r="AK925" s="5">
        <v>3</v>
      </c>
      <c r="AL925" s="5" t="s">
        <v>1080</v>
      </c>
      <c r="AM925" s="5" t="s">
        <v>1118</v>
      </c>
      <c r="AN925" s="5" t="s">
        <v>1711</v>
      </c>
      <c r="AO925" s="5" t="s">
        <v>1733</v>
      </c>
      <c r="AP925" s="5" t="s">
        <v>1406</v>
      </c>
      <c r="AQ925" s="5" t="s">
        <v>1408</v>
      </c>
      <c r="AR925" s="5">
        <v>3</v>
      </c>
      <c r="AS925" s="5" t="s">
        <v>1140</v>
      </c>
      <c r="AT925" s="5" t="s">
        <v>1643</v>
      </c>
      <c r="AU925" s="6">
        <v>0</v>
      </c>
    </row>
    <row r="926" spans="1:47" ht="25.5" thickBot="1" x14ac:dyDescent="0.6">
      <c r="A926" s="4">
        <v>45387.474768518521</v>
      </c>
      <c r="B926" s="5" t="s">
        <v>1105</v>
      </c>
      <c r="AH926" s="5" t="s">
        <v>1106</v>
      </c>
      <c r="AI926" s="5" t="s">
        <v>1021</v>
      </c>
      <c r="AJ926" s="5" t="s">
        <v>1686</v>
      </c>
      <c r="AK926" s="5">
        <v>4</v>
      </c>
      <c r="AL926" s="5" t="s">
        <v>1063</v>
      </c>
      <c r="AM926" s="5" t="s">
        <v>1119</v>
      </c>
      <c r="AN926" s="5" t="s">
        <v>1712</v>
      </c>
      <c r="AO926" s="5" t="s">
        <v>277</v>
      </c>
      <c r="AP926" s="5" t="s">
        <v>1407</v>
      </c>
      <c r="AQ926" s="5" t="s">
        <v>1408</v>
      </c>
      <c r="AR926" s="5">
        <v>3</v>
      </c>
      <c r="AS926" s="5" t="s">
        <v>1759</v>
      </c>
      <c r="AT926" s="5" t="s">
        <v>1642</v>
      </c>
      <c r="AU926" s="6">
        <v>500</v>
      </c>
    </row>
    <row r="927" spans="1:47" ht="18.5" thickBot="1" x14ac:dyDescent="0.6">
      <c r="A927" s="4">
        <v>45387.629189814812</v>
      </c>
      <c r="B927" s="5" t="s">
        <v>1105</v>
      </c>
      <c r="AH927" s="5" t="s">
        <v>1106</v>
      </c>
      <c r="AI927" s="5" t="s">
        <v>1021</v>
      </c>
      <c r="AJ927" s="5" t="s">
        <v>1687</v>
      </c>
      <c r="AK927" s="5">
        <v>5</v>
      </c>
      <c r="AL927" s="5" t="s">
        <v>1079</v>
      </c>
      <c r="AM927" s="5" t="s">
        <v>1121</v>
      </c>
      <c r="AN927" s="5" t="s">
        <v>1713</v>
      </c>
      <c r="AO927" s="5" t="s">
        <v>58</v>
      </c>
      <c r="AP927" s="5" t="s">
        <v>1406</v>
      </c>
      <c r="AQ927" s="5" t="s">
        <v>1408</v>
      </c>
      <c r="AR927" s="5">
        <v>3</v>
      </c>
      <c r="AS927" s="5" t="s">
        <v>1760</v>
      </c>
      <c r="AT927" s="5" t="s">
        <v>1642</v>
      </c>
      <c r="AU927" s="6">
        <v>0</v>
      </c>
    </row>
    <row r="928" spans="1:47" ht="25.5" thickBot="1" x14ac:dyDescent="0.6">
      <c r="A928" s="4">
        <v>45387.770868055559</v>
      </c>
      <c r="B928" s="5" t="s">
        <v>1105</v>
      </c>
      <c r="AH928" s="5" t="s">
        <v>1106</v>
      </c>
      <c r="AI928" s="5" t="s">
        <v>1021</v>
      </c>
      <c r="AJ928" s="5" t="s">
        <v>1686</v>
      </c>
      <c r="AK928" s="5">
        <v>4</v>
      </c>
      <c r="AL928" s="5" t="s">
        <v>1071</v>
      </c>
      <c r="AM928" s="5" t="s">
        <v>1119</v>
      </c>
      <c r="AN928" s="5" t="s">
        <v>1714</v>
      </c>
      <c r="AO928" s="5" t="s">
        <v>39</v>
      </c>
      <c r="AP928" s="5" t="s">
        <v>1406</v>
      </c>
      <c r="AQ928" s="5" t="s">
        <v>1225</v>
      </c>
      <c r="AR928" s="5">
        <v>3</v>
      </c>
      <c r="AS928" s="5" t="s">
        <v>1761</v>
      </c>
      <c r="AT928" s="5" t="s">
        <v>1643</v>
      </c>
      <c r="AU928" s="6">
        <v>500</v>
      </c>
    </row>
    <row r="929" spans="1:47" ht="50.5" thickBot="1" x14ac:dyDescent="0.6">
      <c r="A929" s="4">
        <v>45387.84710648148</v>
      </c>
      <c r="B929" s="5" t="s">
        <v>1105</v>
      </c>
      <c r="AH929" s="5" t="s">
        <v>1106</v>
      </c>
      <c r="AI929" s="5" t="s">
        <v>1021</v>
      </c>
      <c r="AJ929" s="5" t="s">
        <v>1686</v>
      </c>
      <c r="AK929" s="5">
        <v>3</v>
      </c>
      <c r="AL929" s="5" t="s">
        <v>1071</v>
      </c>
      <c r="AM929" s="5" t="s">
        <v>1119</v>
      </c>
      <c r="AN929" s="5" t="s">
        <v>1715</v>
      </c>
      <c r="AO929" s="5" t="s">
        <v>1734</v>
      </c>
      <c r="AP929" s="5" t="s">
        <v>1406</v>
      </c>
      <c r="AQ929" s="5" t="s">
        <v>1225</v>
      </c>
      <c r="AR929" s="5">
        <v>3</v>
      </c>
      <c r="AS929" s="5" t="s">
        <v>1762</v>
      </c>
      <c r="AT929" s="5" t="s">
        <v>1643</v>
      </c>
      <c r="AU929" s="6">
        <v>0</v>
      </c>
    </row>
    <row r="930" spans="1:47" ht="25.5" thickBot="1" x14ac:dyDescent="0.6">
      <c r="A930" s="4">
        <v>45389.970520833333</v>
      </c>
      <c r="B930" s="5" t="s">
        <v>1105</v>
      </c>
      <c r="AH930" s="5" t="s">
        <v>1106</v>
      </c>
      <c r="AI930" s="5" t="s">
        <v>1021</v>
      </c>
      <c r="AJ930" s="5" t="s">
        <v>1686</v>
      </c>
      <c r="AK930" s="5">
        <v>4</v>
      </c>
      <c r="AL930" s="5" t="s">
        <v>1074</v>
      </c>
      <c r="AM930" s="5" t="s">
        <v>1118</v>
      </c>
      <c r="AN930" s="5" t="s">
        <v>1716</v>
      </c>
      <c r="AO930" s="5" t="s">
        <v>1722</v>
      </c>
      <c r="AP930" s="5" t="s">
        <v>1406</v>
      </c>
      <c r="AQ930" s="5" t="s">
        <v>1408</v>
      </c>
      <c r="AR930" s="5">
        <v>4</v>
      </c>
      <c r="AS930" s="5" t="s">
        <v>1763</v>
      </c>
      <c r="AT930" s="5" t="s">
        <v>1642</v>
      </c>
      <c r="AU930" s="6">
        <v>800</v>
      </c>
    </row>
    <row r="931" spans="1:47" ht="63" thickBot="1" x14ac:dyDescent="0.6">
      <c r="A931" s="4">
        <v>45390.334444444445</v>
      </c>
      <c r="B931" s="5" t="s">
        <v>1105</v>
      </c>
      <c r="AH931" s="5" t="s">
        <v>1106</v>
      </c>
      <c r="AI931" s="5" t="s">
        <v>1021</v>
      </c>
      <c r="AJ931" s="5" t="s">
        <v>1686</v>
      </c>
      <c r="AK931" s="5">
        <v>4</v>
      </c>
      <c r="AL931" s="5" t="s">
        <v>1079</v>
      </c>
      <c r="AM931" s="5" t="s">
        <v>1119</v>
      </c>
      <c r="AN931" s="5" t="s">
        <v>1124</v>
      </c>
      <c r="AO931" s="5" t="s">
        <v>1723</v>
      </c>
      <c r="AP931" s="5" t="s">
        <v>1406</v>
      </c>
      <c r="AQ931" s="5" t="s">
        <v>1409</v>
      </c>
      <c r="AR931" s="5">
        <v>3</v>
      </c>
      <c r="AS931" s="5" t="s">
        <v>1764</v>
      </c>
      <c r="AT931" s="5" t="s">
        <v>1642</v>
      </c>
      <c r="AU931" s="6">
        <v>1000</v>
      </c>
    </row>
    <row r="932" spans="1:47" ht="25.5" thickBot="1" x14ac:dyDescent="0.6">
      <c r="A932" s="4">
        <v>45390.597731481481</v>
      </c>
      <c r="B932" s="5" t="s">
        <v>1105</v>
      </c>
      <c r="AH932" s="5" t="s">
        <v>1106</v>
      </c>
      <c r="AI932" s="5" t="s">
        <v>1021</v>
      </c>
      <c r="AJ932" s="5" t="s">
        <v>1686</v>
      </c>
      <c r="AK932" s="5">
        <v>3</v>
      </c>
      <c r="AL932" s="5" t="s">
        <v>1079</v>
      </c>
      <c r="AM932" s="5" t="s">
        <v>1118</v>
      </c>
      <c r="AN932" s="5" t="s">
        <v>1717</v>
      </c>
      <c r="AO932" s="5" t="s">
        <v>1722</v>
      </c>
      <c r="AP932" s="5" t="s">
        <v>1406</v>
      </c>
      <c r="AQ932" s="5" t="s">
        <v>1409</v>
      </c>
      <c r="AR932" s="5">
        <v>3</v>
      </c>
      <c r="AS932" s="5" t="s">
        <v>1765</v>
      </c>
      <c r="AT932" s="5" t="s">
        <v>1642</v>
      </c>
      <c r="AU932" s="6">
        <v>500</v>
      </c>
    </row>
    <row r="933" spans="1:47" ht="50.5" thickBot="1" x14ac:dyDescent="0.6">
      <c r="A933" s="4">
        <v>45390.801932870374</v>
      </c>
      <c r="B933" s="5" t="s">
        <v>1105</v>
      </c>
      <c r="AH933" s="5" t="s">
        <v>1106</v>
      </c>
      <c r="AI933" s="5" t="s">
        <v>1021</v>
      </c>
      <c r="AJ933" s="5" t="s">
        <v>1686</v>
      </c>
      <c r="AK933" s="5">
        <v>4</v>
      </c>
      <c r="AL933" s="5" t="s">
        <v>1079</v>
      </c>
      <c r="AM933" s="5" t="s">
        <v>1120</v>
      </c>
      <c r="AN933" s="5" t="s">
        <v>1718</v>
      </c>
      <c r="AO933" s="5" t="s">
        <v>1727</v>
      </c>
      <c r="AP933" s="5" t="s">
        <v>1407</v>
      </c>
      <c r="AQ933" s="5" t="s">
        <v>1409</v>
      </c>
      <c r="AR933" s="5">
        <v>3</v>
      </c>
      <c r="AS933" s="5" t="s">
        <v>1766</v>
      </c>
      <c r="AT933" s="5" t="s">
        <v>1642</v>
      </c>
      <c r="AU933" s="6">
        <v>500</v>
      </c>
    </row>
    <row r="934" spans="1:47" ht="38" thickBot="1" x14ac:dyDescent="0.6">
      <c r="A934" s="4">
        <v>45391.48541666667</v>
      </c>
      <c r="B934" s="5" t="s">
        <v>1105</v>
      </c>
      <c r="AH934" s="5" t="s">
        <v>1106</v>
      </c>
      <c r="AI934" s="5" t="s">
        <v>1021</v>
      </c>
      <c r="AJ934" s="5" t="s">
        <v>1686</v>
      </c>
      <c r="AK934" s="5">
        <v>5</v>
      </c>
      <c r="AL934" s="5" t="s">
        <v>1068</v>
      </c>
      <c r="AM934" s="5" t="s">
        <v>1119</v>
      </c>
      <c r="AN934" s="5" t="s">
        <v>1244</v>
      </c>
      <c r="AO934" s="5" t="s">
        <v>1728</v>
      </c>
      <c r="AP934" s="5" t="s">
        <v>1406</v>
      </c>
      <c r="AQ934" s="5" t="s">
        <v>1225</v>
      </c>
      <c r="AR934" s="5">
        <v>2</v>
      </c>
      <c r="AS934" s="5" t="s">
        <v>1767</v>
      </c>
      <c r="AT934" s="5" t="s">
        <v>1643</v>
      </c>
      <c r="AU934" s="6">
        <v>0</v>
      </c>
    </row>
    <row r="935" spans="1:47" ht="18.5" thickBot="1" x14ac:dyDescent="0.6">
      <c r="A935" s="4">
        <v>45392.360150462962</v>
      </c>
      <c r="B935" s="5" t="s">
        <v>1105</v>
      </c>
      <c r="AH935" s="5" t="s">
        <v>1106</v>
      </c>
      <c r="AI935" s="5" t="s">
        <v>1021</v>
      </c>
      <c r="AJ935" s="5" t="s">
        <v>1686</v>
      </c>
      <c r="AK935" s="5">
        <v>4</v>
      </c>
      <c r="AL935" s="5" t="s">
        <v>1071</v>
      </c>
      <c r="AM935" s="5" t="s">
        <v>1118</v>
      </c>
      <c r="AN935" s="5" t="s">
        <v>1719</v>
      </c>
      <c r="AO935" s="5" t="s">
        <v>1730</v>
      </c>
      <c r="AP935" s="5" t="s">
        <v>1406</v>
      </c>
      <c r="AQ935" s="5" t="s">
        <v>1409</v>
      </c>
      <c r="AR935" s="5">
        <v>3</v>
      </c>
      <c r="AS935" s="5" t="s">
        <v>1768</v>
      </c>
      <c r="AT935" s="5" t="s">
        <v>1643</v>
      </c>
      <c r="AU935" s="6">
        <v>0</v>
      </c>
    </row>
    <row r="936" spans="1:47" ht="18.5" thickBot="1" x14ac:dyDescent="0.6">
      <c r="A936" s="4">
        <v>45392.487743055557</v>
      </c>
      <c r="B936" s="5" t="s">
        <v>1105</v>
      </c>
      <c r="AH936" s="5" t="s">
        <v>1106</v>
      </c>
      <c r="AI936" s="5" t="s">
        <v>1021</v>
      </c>
      <c r="AJ936" s="5" t="s">
        <v>1686</v>
      </c>
      <c r="AK936" s="5">
        <v>4</v>
      </c>
      <c r="AL936" s="5" t="s">
        <v>1079</v>
      </c>
      <c r="AM936" s="5" t="s">
        <v>1118</v>
      </c>
      <c r="AN936" s="5" t="s">
        <v>1334</v>
      </c>
      <c r="AO936" s="5" t="s">
        <v>58</v>
      </c>
      <c r="AP936" s="5" t="s">
        <v>1406</v>
      </c>
      <c r="AQ936" s="5" t="s">
        <v>1409</v>
      </c>
      <c r="AR936" s="5">
        <v>4</v>
      </c>
      <c r="AS936" s="5" t="s">
        <v>1769</v>
      </c>
      <c r="AT936" s="5" t="s">
        <v>1642</v>
      </c>
      <c r="AU936" s="6">
        <v>200</v>
      </c>
    </row>
    <row r="937" spans="1:47" ht="25.5" thickBot="1" x14ac:dyDescent="0.6">
      <c r="A937" s="4">
        <v>45392.723634259259</v>
      </c>
      <c r="B937" s="5" t="s">
        <v>1105</v>
      </c>
      <c r="AH937" s="5" t="s">
        <v>1106</v>
      </c>
      <c r="AI937" s="5" t="s">
        <v>1021</v>
      </c>
      <c r="AJ937" s="5" t="s">
        <v>1686</v>
      </c>
      <c r="AK937" s="5">
        <v>4</v>
      </c>
      <c r="AL937" s="5" t="s">
        <v>1071</v>
      </c>
      <c r="AM937" s="5" t="s">
        <v>1118</v>
      </c>
      <c r="AN937" s="5" t="s">
        <v>1720</v>
      </c>
      <c r="AO937" s="5" t="s">
        <v>160</v>
      </c>
      <c r="AP937" s="5" t="s">
        <v>1406</v>
      </c>
      <c r="AQ937" s="5" t="s">
        <v>1409</v>
      </c>
      <c r="AR937" s="5">
        <v>3</v>
      </c>
      <c r="AS937" s="5" t="s">
        <v>1770</v>
      </c>
      <c r="AT937" s="5" t="s">
        <v>1642</v>
      </c>
      <c r="AU937" s="6">
        <v>500</v>
      </c>
    </row>
    <row r="938" spans="1:47" ht="18.5" thickBot="1" x14ac:dyDescent="0.6">
      <c r="A938" s="4">
        <v>45406.424398148149</v>
      </c>
      <c r="B938" s="5" t="s">
        <v>1105</v>
      </c>
      <c r="AH938" s="5" t="s">
        <v>1106</v>
      </c>
      <c r="AI938" s="5" t="s">
        <v>1029</v>
      </c>
      <c r="AJ938" s="5" t="s">
        <v>1051</v>
      </c>
      <c r="AK938" s="5">
        <v>3</v>
      </c>
      <c r="AL938" s="5" t="s">
        <v>1080</v>
      </c>
      <c r="AM938" s="5" t="s">
        <v>1119</v>
      </c>
      <c r="AN938" s="5" t="s">
        <v>1143</v>
      </c>
      <c r="AO938" s="5" t="s">
        <v>152</v>
      </c>
      <c r="AP938" s="5" t="s">
        <v>1407</v>
      </c>
      <c r="AQ938" s="5" t="s">
        <v>1409</v>
      </c>
      <c r="AR938" s="5">
        <v>3</v>
      </c>
      <c r="AS938" s="5" t="s">
        <v>1771</v>
      </c>
      <c r="AT938" s="5" t="s">
        <v>1642</v>
      </c>
      <c r="AU938" s="6">
        <v>1000</v>
      </c>
    </row>
  </sheetData>
  <mergeCells count="7">
    <mergeCell ref="AV1:AY1"/>
    <mergeCell ref="C1:G1"/>
    <mergeCell ref="H1:Z1"/>
    <mergeCell ref="AA1:AC1"/>
    <mergeCell ref="AD1:AG1"/>
    <mergeCell ref="AI1:AL1"/>
    <mergeCell ref="AM1:AU1"/>
  </mergeCells>
  <phoneticPr fontId="2"/>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2606A-1AB9-43A5-A3DA-AF65A48BAA90}">
  <sheetPr>
    <pageSetUpPr fitToPage="1"/>
  </sheetPr>
  <dimension ref="A1:I515"/>
  <sheetViews>
    <sheetView tabSelected="1" topLeftCell="A22" zoomScale="55" zoomScaleNormal="55" workbookViewId="0">
      <selection activeCell="B11" sqref="B11"/>
    </sheetView>
  </sheetViews>
  <sheetFormatPr defaultRowHeight="18" x14ac:dyDescent="0.55000000000000004"/>
  <cols>
    <col min="2" max="2" width="63" customWidth="1"/>
    <col min="19" max="19" width="51.75" bestFit="1" customWidth="1"/>
  </cols>
  <sheetData>
    <row r="1" spans="1:6" x14ac:dyDescent="0.55000000000000004">
      <c r="A1" t="s">
        <v>1880</v>
      </c>
    </row>
    <row r="2" spans="1:6" x14ac:dyDescent="0.55000000000000004">
      <c r="B2" s="11" t="s">
        <v>1879</v>
      </c>
      <c r="C2" s="9"/>
      <c r="E2" s="10" t="s">
        <v>1804</v>
      </c>
      <c r="F2">
        <f>COUNTA(回答データ!B$3:B$938)</f>
        <v>936</v>
      </c>
    </row>
    <row r="3" spans="1:6" x14ac:dyDescent="0.55000000000000004">
      <c r="B3" t="s">
        <v>1864</v>
      </c>
      <c r="C3">
        <f>COUNTIF(テーブル1[あなたは土木学会員ですか],"土木学会員である")</f>
        <v>553</v>
      </c>
    </row>
    <row r="4" spans="1:6" x14ac:dyDescent="0.55000000000000004">
      <c r="B4" t="s">
        <v>1865</v>
      </c>
      <c r="C4">
        <f>COUNTIF(回答データ!$AH$3:$AH$983,"従事している")</f>
        <v>335</v>
      </c>
    </row>
    <row r="5" spans="1:6" x14ac:dyDescent="0.55000000000000004">
      <c r="B5" t="s">
        <v>1866</v>
      </c>
      <c r="C5">
        <f>COUNTIF(回答データ!$AH$3:$AH$983,"従事していない")</f>
        <v>48</v>
      </c>
    </row>
    <row r="16" spans="1:6" x14ac:dyDescent="0.55000000000000004">
      <c r="A16" t="s">
        <v>1878</v>
      </c>
    </row>
    <row r="18" spans="2:6" x14ac:dyDescent="0.55000000000000004">
      <c r="B18" s="19" t="s">
        <v>1794</v>
      </c>
      <c r="E18" s="10" t="s">
        <v>1804</v>
      </c>
      <c r="F18">
        <f>COUNTA(回答データ!C$3:C$938)</f>
        <v>553</v>
      </c>
    </row>
    <row r="19" spans="2:6" x14ac:dyDescent="0.55000000000000004">
      <c r="B19" t="s">
        <v>1797</v>
      </c>
      <c r="C19">
        <f>COUNTIF(回答データ!$C$3:$C$983,B19)</f>
        <v>1</v>
      </c>
    </row>
    <row r="20" spans="2:6" x14ac:dyDescent="0.55000000000000004">
      <c r="B20" t="s">
        <v>1796</v>
      </c>
      <c r="C20">
        <f>COUNTIF(回答データ!$C$3:$C$983,B20)</f>
        <v>28</v>
      </c>
    </row>
    <row r="21" spans="2:6" x14ac:dyDescent="0.55000000000000004">
      <c r="B21" t="s">
        <v>1795</v>
      </c>
      <c r="C21">
        <f>COUNTIF(回答データ!$C$3:$C$983,B21)</f>
        <v>518</v>
      </c>
    </row>
    <row r="22" spans="2:6" x14ac:dyDescent="0.55000000000000004">
      <c r="B22" t="s">
        <v>1798</v>
      </c>
      <c r="C22">
        <f>COUNTIF(回答データ!$C$3:$C$983,B22)</f>
        <v>6</v>
      </c>
    </row>
    <row r="23" spans="2:6" x14ac:dyDescent="0.55000000000000004">
      <c r="C23">
        <f>SUM(C19:C22)</f>
        <v>553</v>
      </c>
    </row>
    <row r="31" spans="2:6" x14ac:dyDescent="0.55000000000000004">
      <c r="B31" s="19" t="s">
        <v>1799</v>
      </c>
      <c r="C31" s="20"/>
      <c r="E31" s="10" t="s">
        <v>1804</v>
      </c>
      <c r="F31">
        <f>COUNTA(回答データ!D$3:D$938)</f>
        <v>553</v>
      </c>
    </row>
    <row r="32" spans="2:6" x14ac:dyDescent="0.55000000000000004">
      <c r="B32" t="s">
        <v>103</v>
      </c>
      <c r="C32">
        <f>COUNTIF(回答データ!$D$3:$D$938,"*"&amp;B32&amp;"*")</f>
        <v>495</v>
      </c>
    </row>
    <row r="33" spans="2:3" x14ac:dyDescent="0.55000000000000004">
      <c r="B33" t="s">
        <v>1800</v>
      </c>
      <c r="C33">
        <f>COUNTIF(回答データ!$D$3:$D$938,"*"&amp;B33&amp;"*")</f>
        <v>51</v>
      </c>
    </row>
    <row r="34" spans="2:3" x14ac:dyDescent="0.55000000000000004">
      <c r="B34" t="s">
        <v>267</v>
      </c>
      <c r="C34">
        <f>COUNTIF(回答データ!$D$3:$D$938,"*"&amp;B34&amp;"*")</f>
        <v>266</v>
      </c>
    </row>
    <row r="35" spans="2:3" x14ac:dyDescent="0.55000000000000004">
      <c r="B35" t="s">
        <v>251</v>
      </c>
      <c r="C35">
        <f>COUNTIF(回答データ!$D$3:$D$938,"*"&amp;B35&amp;"*")</f>
        <v>183</v>
      </c>
    </row>
    <row r="36" spans="2:3" x14ac:dyDescent="0.55000000000000004">
      <c r="B36" t="s">
        <v>395</v>
      </c>
      <c r="C36">
        <f>COUNTIF(回答データ!$D$3:$D$938,"*"&amp;B36&amp;"*")</f>
        <v>315</v>
      </c>
    </row>
    <row r="37" spans="2:3" x14ac:dyDescent="0.55000000000000004">
      <c r="B37" t="s">
        <v>241</v>
      </c>
      <c r="C37">
        <f>COUNTIF(回答データ!$D$3:$D$938,"*"&amp;B37&amp;"*")</f>
        <v>368</v>
      </c>
    </row>
    <row r="38" spans="2:3" x14ac:dyDescent="0.55000000000000004">
      <c r="B38" t="s">
        <v>137</v>
      </c>
      <c r="C38">
        <f>COUNTIF(回答データ!$D$3:$D$938,"*"&amp;B38&amp;"*")</f>
        <v>277</v>
      </c>
    </row>
    <row r="39" spans="2:3" x14ac:dyDescent="0.55000000000000004">
      <c r="B39" t="s">
        <v>629</v>
      </c>
      <c r="C39">
        <f>COUNTIF(回答データ!$D$3:$D$938,"*"&amp;B39&amp;"*")</f>
        <v>83</v>
      </c>
    </row>
    <row r="40" spans="2:3" x14ac:dyDescent="0.55000000000000004">
      <c r="B40" t="s">
        <v>293</v>
      </c>
      <c r="C40">
        <f>COUNTIF(回答データ!$D$3:$D$938,"*"&amp;B40&amp;"*")</f>
        <v>141</v>
      </c>
    </row>
    <row r="41" spans="2:3" x14ac:dyDescent="0.55000000000000004">
      <c r="B41" t="s">
        <v>543</v>
      </c>
      <c r="C41">
        <f>COUNTIF(回答データ!$D$3:$D$938,"*"&amp;B41&amp;"*")</f>
        <v>155</v>
      </c>
    </row>
    <row r="42" spans="2:3" x14ac:dyDescent="0.55000000000000004">
      <c r="B42" t="s">
        <v>84</v>
      </c>
      <c r="C42">
        <f>COUNTIF(回答データ!$D$3:$D$938,"*"&amp;B42&amp;"*")</f>
        <v>103</v>
      </c>
    </row>
    <row r="43" spans="2:3" x14ac:dyDescent="0.55000000000000004">
      <c r="B43" t="s">
        <v>244</v>
      </c>
      <c r="C43">
        <f>COUNTIF(回答データ!$D$3:$D$938,"*"&amp;B43&amp;"*")</f>
        <v>120</v>
      </c>
    </row>
    <row r="44" spans="2:3" x14ac:dyDescent="0.55000000000000004">
      <c r="B44" t="s">
        <v>632</v>
      </c>
      <c r="C44">
        <f>COUNTIF(回答データ!$D$3:$D$938,"*"&amp;B44&amp;"*")</f>
        <v>205</v>
      </c>
    </row>
    <row r="45" spans="2:3" x14ac:dyDescent="0.55000000000000004">
      <c r="B45" t="s">
        <v>677</v>
      </c>
      <c r="C45">
        <f>COUNTIF(回答データ!$D$3:$D$938,"*"&amp;B45&amp;"*")</f>
        <v>90</v>
      </c>
    </row>
    <row r="49" spans="2:6" x14ac:dyDescent="0.55000000000000004">
      <c r="B49" s="19" t="s">
        <v>1801</v>
      </c>
      <c r="C49" s="20"/>
      <c r="D49" s="20"/>
      <c r="E49" s="10" t="s">
        <v>1804</v>
      </c>
      <c r="F49">
        <f>COUNTA(回答データ!E$3:E$938)</f>
        <v>553</v>
      </c>
    </row>
    <row r="50" spans="2:6" x14ac:dyDescent="0.55000000000000004">
      <c r="B50" t="s">
        <v>103</v>
      </c>
      <c r="C50">
        <f>COUNTIF(回答データ!$E$3:$E$938,"*"&amp;B50&amp;"*")</f>
        <v>489</v>
      </c>
    </row>
    <row r="51" spans="2:6" x14ac:dyDescent="0.55000000000000004">
      <c r="B51" t="s">
        <v>1800</v>
      </c>
      <c r="C51">
        <f>COUNTIF(回答データ!$E$3:$E$938,"*"&amp;B51&amp;"*")</f>
        <v>14</v>
      </c>
    </row>
    <row r="52" spans="2:6" x14ac:dyDescent="0.55000000000000004">
      <c r="B52" t="s">
        <v>267</v>
      </c>
      <c r="C52">
        <f>COUNTIF(回答データ!$E$3:$E$938,"*"&amp;B52&amp;"*")</f>
        <v>189</v>
      </c>
    </row>
    <row r="53" spans="2:6" x14ac:dyDescent="0.55000000000000004">
      <c r="B53" t="s">
        <v>251</v>
      </c>
      <c r="C53">
        <f>COUNTIF(回答データ!$E$3:$E$938,"*"&amp;B53&amp;"*")</f>
        <v>58</v>
      </c>
    </row>
    <row r="54" spans="2:6" x14ac:dyDescent="0.55000000000000004">
      <c r="B54" t="s">
        <v>395</v>
      </c>
      <c r="C54">
        <f>COUNTIF(回答データ!$E$3:$E$938,"*"&amp;B54&amp;"*")</f>
        <v>140</v>
      </c>
    </row>
    <row r="55" spans="2:6" x14ac:dyDescent="0.55000000000000004">
      <c r="B55" t="s">
        <v>241</v>
      </c>
      <c r="C55" s="17">
        <f>COUNTIF(回答データ!$E$3:$E$938,"*"&amp;B55&amp;"*")</f>
        <v>0</v>
      </c>
    </row>
    <row r="56" spans="2:6" x14ac:dyDescent="0.55000000000000004">
      <c r="B56" t="s">
        <v>137</v>
      </c>
      <c r="C56">
        <f>COUNTIF(回答データ!$E$3:$E$938,"*"&amp;B56&amp;"*")</f>
        <v>142</v>
      </c>
    </row>
    <row r="57" spans="2:6" x14ac:dyDescent="0.55000000000000004">
      <c r="B57" t="s">
        <v>629</v>
      </c>
      <c r="C57">
        <f>COUNTIF(回答データ!$E$3:$E$938,"*"&amp;B57&amp;"*")</f>
        <v>35</v>
      </c>
    </row>
    <row r="58" spans="2:6" x14ac:dyDescent="0.55000000000000004">
      <c r="B58" t="s">
        <v>293</v>
      </c>
      <c r="C58">
        <f>COUNTIF(回答データ!$E$3:$E$938,"*"&amp;B58&amp;"*")</f>
        <v>80</v>
      </c>
    </row>
    <row r="59" spans="2:6" x14ac:dyDescent="0.55000000000000004">
      <c r="B59" t="s">
        <v>543</v>
      </c>
      <c r="C59">
        <f>COUNTIF(回答データ!$E$3:$E$938,"*"&amp;B59&amp;"*")</f>
        <v>123</v>
      </c>
    </row>
    <row r="60" spans="2:6" x14ac:dyDescent="0.55000000000000004">
      <c r="B60" t="s">
        <v>84</v>
      </c>
      <c r="C60">
        <f>COUNTIF(回答データ!$E$3:$E$938,"*"&amp;B60&amp;"*")</f>
        <v>66</v>
      </c>
    </row>
    <row r="61" spans="2:6" x14ac:dyDescent="0.55000000000000004">
      <c r="B61" t="s">
        <v>244</v>
      </c>
      <c r="C61">
        <f>COUNTIF(回答データ!$E$3:$E$938,"*"&amp;B61&amp;"*")</f>
        <v>73</v>
      </c>
    </row>
    <row r="62" spans="2:6" x14ac:dyDescent="0.55000000000000004">
      <c r="B62" t="s">
        <v>632</v>
      </c>
      <c r="C62">
        <f>COUNTIF(回答データ!$E$3:$E$938,"*"&amp;B62&amp;"*")</f>
        <v>74</v>
      </c>
    </row>
    <row r="63" spans="2:6" x14ac:dyDescent="0.55000000000000004">
      <c r="B63" t="s">
        <v>677</v>
      </c>
      <c r="C63">
        <f>COUNTIF(回答データ!$E$3:$E$938,"*"&amp;B63&amp;"*")</f>
        <v>70</v>
      </c>
    </row>
    <row r="68" spans="2:8" x14ac:dyDescent="0.55000000000000004">
      <c r="B68" s="38" t="s">
        <v>1803</v>
      </c>
      <c r="C68" s="38"/>
      <c r="D68" s="38"/>
      <c r="E68" s="38"/>
      <c r="F68" s="38"/>
      <c r="G68" s="10" t="s">
        <v>1804</v>
      </c>
      <c r="H68">
        <f>COUNTA(回答データ!F$3:F$938)</f>
        <v>553</v>
      </c>
    </row>
    <row r="69" spans="2:8" x14ac:dyDescent="0.55000000000000004">
      <c r="B69" t="s">
        <v>152</v>
      </c>
      <c r="C69">
        <f>COUNTIF(回答データ!$F$3:$F$938,"*"&amp;B69&amp;"*")</f>
        <v>94</v>
      </c>
    </row>
    <row r="70" spans="2:8" x14ac:dyDescent="0.55000000000000004">
      <c r="B70" t="s">
        <v>70</v>
      </c>
      <c r="C70">
        <f>COUNTIF(回答データ!$F$3:$F$938,"*"&amp;B70&amp;"*")</f>
        <v>369</v>
      </c>
    </row>
    <row r="71" spans="2:8" x14ac:dyDescent="0.55000000000000004">
      <c r="B71" t="s">
        <v>179</v>
      </c>
      <c r="C71">
        <f>COUNTIF(回答データ!$F$3:$F$938,"*"&amp;B71&amp;"*")</f>
        <v>77</v>
      </c>
    </row>
    <row r="72" spans="2:8" x14ac:dyDescent="0.55000000000000004">
      <c r="B72" t="s">
        <v>240</v>
      </c>
      <c r="C72">
        <f>COUNTIF(回答データ!$F$3:$F$938,"*"&amp;B72&amp;"*")</f>
        <v>73</v>
      </c>
    </row>
    <row r="73" spans="2:8" x14ac:dyDescent="0.55000000000000004">
      <c r="B73" t="s">
        <v>53</v>
      </c>
      <c r="C73">
        <f>COUNTIF(回答データ!$F$3:$F$938,"*"&amp;B73&amp;"*")</f>
        <v>213</v>
      </c>
    </row>
    <row r="74" spans="2:8" x14ac:dyDescent="0.55000000000000004">
      <c r="B74" t="s">
        <v>104</v>
      </c>
      <c r="C74">
        <f>COUNTIF(回答データ!$F$3:$F$938,"*"&amp;B74&amp;"*")</f>
        <v>54</v>
      </c>
    </row>
    <row r="75" spans="2:8" x14ac:dyDescent="0.55000000000000004">
      <c r="B75" t="s">
        <v>54</v>
      </c>
      <c r="C75">
        <f>COUNTIF(回答データ!$F$3:$F$938,"*"&amp;B75&amp;"*")</f>
        <v>72</v>
      </c>
    </row>
    <row r="76" spans="2:8" x14ac:dyDescent="0.55000000000000004">
      <c r="B76" t="s">
        <v>249</v>
      </c>
      <c r="C76">
        <f>COUNTIF(回答データ!$F$3:$F$938,"*"&amp;B76&amp;"*")</f>
        <v>87</v>
      </c>
    </row>
    <row r="77" spans="2:8" x14ac:dyDescent="0.55000000000000004">
      <c r="B77" t="s">
        <v>504</v>
      </c>
      <c r="C77">
        <f>COUNTIF(回答データ!$F$3:$F$938,"*"&amp;B77&amp;"*")</f>
        <v>24</v>
      </c>
    </row>
    <row r="78" spans="2:8" x14ac:dyDescent="0.55000000000000004">
      <c r="B78" t="s">
        <v>58</v>
      </c>
      <c r="C78">
        <f>COUNTIF(回答データ!$F$3:$F$938,"*"&amp;B78&amp;"*")</f>
        <v>110</v>
      </c>
    </row>
    <row r="87" spans="2:8" x14ac:dyDescent="0.55000000000000004">
      <c r="B87" s="19" t="s">
        <v>1805</v>
      </c>
      <c r="C87" s="21"/>
      <c r="D87" s="21"/>
      <c r="E87" s="21"/>
      <c r="F87" s="21"/>
      <c r="G87" s="10" t="s">
        <v>1804</v>
      </c>
      <c r="H87">
        <f>COUNTA(回答データ!G$3:G$938)</f>
        <v>553</v>
      </c>
    </row>
    <row r="88" spans="2:8" x14ac:dyDescent="0.55000000000000004">
      <c r="B88" t="s">
        <v>152</v>
      </c>
      <c r="C88">
        <f>COUNTIF(回答データ!$G$3:$G$938,"*"&amp;B88&amp;"*")</f>
        <v>56</v>
      </c>
    </row>
    <row r="89" spans="2:8" x14ac:dyDescent="0.55000000000000004">
      <c r="B89" t="s">
        <v>70</v>
      </c>
      <c r="C89">
        <f>COUNTIF(回答データ!$G$3:$G$938,"*"&amp;B89&amp;"*")</f>
        <v>131</v>
      </c>
    </row>
    <row r="90" spans="2:8" x14ac:dyDescent="0.55000000000000004">
      <c r="B90" t="s">
        <v>179</v>
      </c>
      <c r="C90">
        <f>COUNTIF(回答データ!$G$3:$G$938,"*"&amp;B90&amp;"*")</f>
        <v>51</v>
      </c>
    </row>
    <row r="91" spans="2:8" x14ac:dyDescent="0.55000000000000004">
      <c r="B91" t="s">
        <v>240</v>
      </c>
      <c r="C91">
        <f>COUNTIF(回答データ!$G$3:$G$938,"*"&amp;B91&amp;"*")</f>
        <v>32</v>
      </c>
    </row>
    <row r="92" spans="2:8" x14ac:dyDescent="0.55000000000000004">
      <c r="B92" t="s">
        <v>53</v>
      </c>
      <c r="C92">
        <f>COUNTIF(回答データ!$G$3:$G$938,"*"&amp;B92&amp;"*")</f>
        <v>88</v>
      </c>
    </row>
    <row r="93" spans="2:8" x14ac:dyDescent="0.55000000000000004">
      <c r="B93" t="s">
        <v>104</v>
      </c>
      <c r="C93">
        <f>COUNTIF(回答データ!$G$3:$G$938,"*"&amp;B93&amp;"*")</f>
        <v>55</v>
      </c>
    </row>
    <row r="94" spans="2:8" x14ac:dyDescent="0.55000000000000004">
      <c r="B94" t="s">
        <v>54</v>
      </c>
      <c r="C94">
        <f>COUNTIF(回答データ!$G$3:$G$938,"*"&amp;B94&amp;"*")</f>
        <v>58</v>
      </c>
    </row>
    <row r="95" spans="2:8" x14ac:dyDescent="0.55000000000000004">
      <c r="B95" t="s">
        <v>249</v>
      </c>
      <c r="C95">
        <f>COUNTIF(回答データ!$G$3:$G$938,"*"&amp;B95&amp;"*")</f>
        <v>40</v>
      </c>
    </row>
    <row r="96" spans="2:8" x14ac:dyDescent="0.55000000000000004">
      <c r="B96" t="s">
        <v>504</v>
      </c>
      <c r="C96">
        <f>COUNTIF(回答データ!$G$3:$G$938,"*"&amp;B96&amp;"*")</f>
        <v>17</v>
      </c>
    </row>
    <row r="97" spans="2:8" x14ac:dyDescent="0.55000000000000004">
      <c r="B97" t="s">
        <v>58</v>
      </c>
      <c r="C97">
        <f>COUNTIF(回答データ!$G$3:$G$938,"*"&amp;B97&amp;"*")</f>
        <v>327</v>
      </c>
    </row>
    <row r="103" spans="2:8" x14ac:dyDescent="0.55000000000000004">
      <c r="B103" s="19" t="s">
        <v>1806</v>
      </c>
      <c r="G103" s="10" t="s">
        <v>1804</v>
      </c>
      <c r="H103">
        <f>COUNTA(回答データ!G$3:G$938)</f>
        <v>553</v>
      </c>
    </row>
    <row r="104" spans="2:8" x14ac:dyDescent="0.55000000000000004">
      <c r="B104" t="s">
        <v>1807</v>
      </c>
      <c r="C104">
        <f>COUNTIF(回答データ!$H$3:$H$938,"1")</f>
        <v>1</v>
      </c>
    </row>
    <row r="105" spans="2:8" x14ac:dyDescent="0.55000000000000004">
      <c r="B105" t="s">
        <v>1808</v>
      </c>
      <c r="C105">
        <f>COUNTIF(回答データ!$H$3:$H$938,"2")</f>
        <v>8</v>
      </c>
    </row>
    <row r="106" spans="2:8" x14ac:dyDescent="0.55000000000000004">
      <c r="B106" t="s">
        <v>1809</v>
      </c>
      <c r="C106">
        <f>COUNTIF(回答データ!$H$3:$H$938,"3")</f>
        <v>66</v>
      </c>
    </row>
    <row r="107" spans="2:8" x14ac:dyDescent="0.55000000000000004">
      <c r="B107" t="s">
        <v>1810</v>
      </c>
      <c r="C107">
        <f>COUNTIF(回答データ!$H$3:$H$938,"4")</f>
        <v>225</v>
      </c>
    </row>
    <row r="108" spans="2:8" x14ac:dyDescent="0.55000000000000004">
      <c r="B108" t="s">
        <v>1811</v>
      </c>
      <c r="C108">
        <f>COUNTIF(回答データ!$H$3:$H$938,"5")</f>
        <v>253</v>
      </c>
    </row>
    <row r="119" spans="2:8" x14ac:dyDescent="0.55000000000000004">
      <c r="B119" s="19" t="s">
        <v>1812</v>
      </c>
      <c r="G119" s="10" t="s">
        <v>1804</v>
      </c>
      <c r="H119">
        <f>COUNTA(回答データ!G$3:G$938)</f>
        <v>553</v>
      </c>
    </row>
    <row r="120" spans="2:8" x14ac:dyDescent="0.55000000000000004">
      <c r="B120" t="s">
        <v>1813</v>
      </c>
      <c r="C120">
        <f>COUNTIF(回答データ!$I$3:$I$938,"1")</f>
        <v>10</v>
      </c>
    </row>
    <row r="121" spans="2:8" x14ac:dyDescent="0.55000000000000004">
      <c r="B121" t="s">
        <v>1814</v>
      </c>
      <c r="C121">
        <f>COUNTIF(回答データ!$I$3:$I$938,"2")</f>
        <v>29</v>
      </c>
    </row>
    <row r="122" spans="2:8" x14ac:dyDescent="0.55000000000000004">
      <c r="B122" t="s">
        <v>1809</v>
      </c>
      <c r="C122">
        <f>COUNTIF(回答データ!$I$3:$I$938,"3")</f>
        <v>93</v>
      </c>
    </row>
    <row r="123" spans="2:8" x14ac:dyDescent="0.55000000000000004">
      <c r="B123" t="s">
        <v>1815</v>
      </c>
      <c r="C123">
        <f>COUNTIF(回答データ!$I$3:$I$938,"4")</f>
        <v>219</v>
      </c>
    </row>
    <row r="124" spans="2:8" x14ac:dyDescent="0.55000000000000004">
      <c r="B124" t="s">
        <v>1816</v>
      </c>
      <c r="C124">
        <f>COUNTIF(回答データ!$I$3:$I$938,"5")</f>
        <v>202</v>
      </c>
    </row>
    <row r="135" spans="2:8" x14ac:dyDescent="0.55000000000000004">
      <c r="B135" s="19" t="s">
        <v>1817</v>
      </c>
      <c r="G135" s="10" t="s">
        <v>1804</v>
      </c>
      <c r="H135">
        <f>COUNTA(回答データ!J$3:J$938)</f>
        <v>553</v>
      </c>
    </row>
    <row r="136" spans="2:8" x14ac:dyDescent="0.55000000000000004">
      <c r="B136" t="s">
        <v>1818</v>
      </c>
      <c r="C136">
        <f>COUNTIF(回答データ!$J$3:$J$938,"1")</f>
        <v>5</v>
      </c>
    </row>
    <row r="137" spans="2:8" x14ac:dyDescent="0.55000000000000004">
      <c r="B137" t="s">
        <v>1819</v>
      </c>
      <c r="C137">
        <f>COUNTIF(回答データ!$J$3:$J$938,"2")</f>
        <v>38</v>
      </c>
    </row>
    <row r="138" spans="2:8" x14ac:dyDescent="0.55000000000000004">
      <c r="B138" t="s">
        <v>1809</v>
      </c>
      <c r="C138">
        <f>COUNTIF(回答データ!$J$3:$J$938,"3")</f>
        <v>157</v>
      </c>
    </row>
    <row r="139" spans="2:8" x14ac:dyDescent="0.55000000000000004">
      <c r="B139" t="s">
        <v>1820</v>
      </c>
      <c r="C139">
        <f>COUNTIF(回答データ!$J$3:$J$938,"4")</f>
        <v>216</v>
      </c>
    </row>
    <row r="140" spans="2:8" x14ac:dyDescent="0.55000000000000004">
      <c r="B140" t="s">
        <v>1821</v>
      </c>
      <c r="C140">
        <f>COUNTIF(回答データ!$J$3:$J$938,"5")</f>
        <v>137</v>
      </c>
    </row>
    <row r="156" spans="2:8" x14ac:dyDescent="0.55000000000000004">
      <c r="B156" s="19" t="s">
        <v>1822</v>
      </c>
      <c r="G156" s="10" t="s">
        <v>1804</v>
      </c>
      <c r="H156">
        <f>COUNTA(回答データ!K$3:K$938)</f>
        <v>553</v>
      </c>
    </row>
    <row r="157" spans="2:8" x14ac:dyDescent="0.55000000000000004">
      <c r="B157" t="s">
        <v>1823</v>
      </c>
      <c r="C157">
        <f>COUNTIF(回答データ!$K$3:$K$938,"1")</f>
        <v>18</v>
      </c>
    </row>
    <row r="158" spans="2:8" x14ac:dyDescent="0.55000000000000004">
      <c r="B158" t="s">
        <v>1824</v>
      </c>
      <c r="C158">
        <f>COUNTIF(回答データ!$K$3:$K$938,"2")</f>
        <v>69</v>
      </c>
    </row>
    <row r="159" spans="2:8" x14ac:dyDescent="0.55000000000000004">
      <c r="B159" t="s">
        <v>1809</v>
      </c>
      <c r="C159">
        <f>COUNTIF(回答データ!$K$3:$K$938,"3")</f>
        <v>181</v>
      </c>
    </row>
    <row r="160" spans="2:8" x14ac:dyDescent="0.55000000000000004">
      <c r="B160" t="s">
        <v>1825</v>
      </c>
      <c r="C160">
        <f>COUNTIF(回答データ!$K$3:$K$938,"4")</f>
        <v>185</v>
      </c>
    </row>
    <row r="161" spans="2:8" x14ac:dyDescent="0.55000000000000004">
      <c r="B161" t="s">
        <v>1826</v>
      </c>
      <c r="C161">
        <f>COUNTIF(回答データ!$K$3:$K$938,"5")</f>
        <v>100</v>
      </c>
    </row>
    <row r="171" spans="2:8" x14ac:dyDescent="0.55000000000000004">
      <c r="B171" s="19" t="s">
        <v>1827</v>
      </c>
      <c r="G171" s="10" t="s">
        <v>1804</v>
      </c>
      <c r="H171">
        <f>COUNTA(回答データ!L$3:L$938)</f>
        <v>553</v>
      </c>
    </row>
    <row r="172" spans="2:8" x14ac:dyDescent="0.55000000000000004">
      <c r="B172" t="s">
        <v>1828</v>
      </c>
      <c r="C172">
        <f>COUNTIF(回答データ!$L$3:$L$938,"1")</f>
        <v>4</v>
      </c>
    </row>
    <row r="173" spans="2:8" x14ac:dyDescent="0.55000000000000004">
      <c r="B173" t="s">
        <v>1829</v>
      </c>
      <c r="C173">
        <f>COUNTIF(回答データ!$L$3:$L$938,"2")</f>
        <v>36</v>
      </c>
    </row>
    <row r="174" spans="2:8" x14ac:dyDescent="0.55000000000000004">
      <c r="B174" t="s">
        <v>1809</v>
      </c>
      <c r="C174">
        <f>COUNTIF(回答データ!$L$3:$L$938,"3")</f>
        <v>136</v>
      </c>
    </row>
    <row r="175" spans="2:8" x14ac:dyDescent="0.55000000000000004">
      <c r="B175" t="s">
        <v>1830</v>
      </c>
      <c r="C175">
        <f>COUNTIF(回答データ!$L$3:$L$938,"4")</f>
        <v>259</v>
      </c>
    </row>
    <row r="176" spans="2:8" x14ac:dyDescent="0.55000000000000004">
      <c r="B176" t="s">
        <v>1831</v>
      </c>
      <c r="C176">
        <f>COUNTIF(回答データ!$L$3:$L$938,"5")</f>
        <v>118</v>
      </c>
    </row>
    <row r="186" spans="2:8" x14ac:dyDescent="0.55000000000000004">
      <c r="B186" s="19" t="s">
        <v>1832</v>
      </c>
      <c r="G186" s="10" t="s">
        <v>1804</v>
      </c>
      <c r="H186">
        <f>COUNTA(回答データ!M$3:M$938)</f>
        <v>553</v>
      </c>
    </row>
    <row r="187" spans="2:8" x14ac:dyDescent="0.55000000000000004">
      <c r="B187" t="s">
        <v>1833</v>
      </c>
      <c r="C187">
        <f>COUNTIF(回答データ!$M$3:$M$938,"1")</f>
        <v>5</v>
      </c>
    </row>
    <row r="188" spans="2:8" x14ac:dyDescent="0.55000000000000004">
      <c r="B188" t="s">
        <v>1834</v>
      </c>
      <c r="C188">
        <f>COUNTIF(回答データ!$M$3:$M$938,"2")</f>
        <v>34</v>
      </c>
    </row>
    <row r="189" spans="2:8" x14ac:dyDescent="0.55000000000000004">
      <c r="B189" t="s">
        <v>1809</v>
      </c>
      <c r="C189">
        <f>COUNTIF(回答データ!$M$3:$M$938,"3")</f>
        <v>107</v>
      </c>
    </row>
    <row r="190" spans="2:8" x14ac:dyDescent="0.55000000000000004">
      <c r="B190" t="s">
        <v>1835</v>
      </c>
      <c r="C190">
        <f>COUNTIF(回答データ!$M$3:$M$938,"4")</f>
        <v>251</v>
      </c>
    </row>
    <row r="191" spans="2:8" x14ac:dyDescent="0.55000000000000004">
      <c r="B191" t="s">
        <v>1836</v>
      </c>
      <c r="C191">
        <f>COUNTIF(回答データ!$M$3:$M$938,"5")</f>
        <v>156</v>
      </c>
    </row>
    <row r="201" spans="2:8" x14ac:dyDescent="0.55000000000000004">
      <c r="B201" s="19" t="s">
        <v>1837</v>
      </c>
      <c r="G201" s="10" t="s">
        <v>1804</v>
      </c>
      <c r="H201">
        <f>COUNTA(回答データ!N$3:N$938)</f>
        <v>553</v>
      </c>
    </row>
    <row r="202" spans="2:8" x14ac:dyDescent="0.55000000000000004">
      <c r="B202" t="s">
        <v>1833</v>
      </c>
      <c r="C202">
        <f>COUNTIF(回答データ!$N$3:$N$938,"1")</f>
        <v>13</v>
      </c>
    </row>
    <row r="203" spans="2:8" x14ac:dyDescent="0.55000000000000004">
      <c r="B203" t="s">
        <v>1834</v>
      </c>
      <c r="C203">
        <f>COUNTIF(回答データ!$N$3:$N$938,"2")</f>
        <v>64</v>
      </c>
    </row>
    <row r="204" spans="2:8" x14ac:dyDescent="0.55000000000000004">
      <c r="B204" t="s">
        <v>1809</v>
      </c>
      <c r="C204">
        <f>COUNTIF(回答データ!$N$3:$N$938,"3")</f>
        <v>163</v>
      </c>
    </row>
    <row r="205" spans="2:8" x14ac:dyDescent="0.55000000000000004">
      <c r="B205" t="s">
        <v>1835</v>
      </c>
      <c r="C205">
        <f>COUNTIF(回答データ!$N$3:$N$938,"4")</f>
        <v>215</v>
      </c>
    </row>
    <row r="206" spans="2:8" x14ac:dyDescent="0.55000000000000004">
      <c r="B206" t="s">
        <v>1836</v>
      </c>
      <c r="C206">
        <f>COUNTIF(回答データ!$N$3:$N$938,"5")</f>
        <v>98</v>
      </c>
    </row>
    <row r="216" spans="2:8" x14ac:dyDescent="0.55000000000000004">
      <c r="B216" s="19" t="s">
        <v>1838</v>
      </c>
      <c r="G216" s="10" t="s">
        <v>1804</v>
      </c>
      <c r="H216">
        <f>COUNTA(回答データ!N$3:N$938)</f>
        <v>553</v>
      </c>
    </row>
    <row r="217" spans="2:8" x14ac:dyDescent="0.55000000000000004">
      <c r="B217" t="s">
        <v>1833</v>
      </c>
      <c r="C217">
        <f>COUNTIF(回答データ!$O$3:$O$938,"1")</f>
        <v>8</v>
      </c>
    </row>
    <row r="218" spans="2:8" x14ac:dyDescent="0.55000000000000004">
      <c r="B218" t="s">
        <v>1834</v>
      </c>
      <c r="C218">
        <f>COUNTIF(回答データ!$O$3:$O$938,"2")</f>
        <v>48</v>
      </c>
    </row>
    <row r="219" spans="2:8" x14ac:dyDescent="0.55000000000000004">
      <c r="B219" t="s">
        <v>1809</v>
      </c>
      <c r="C219">
        <f>COUNTIF(回答データ!$O$3:$O$938,"3")</f>
        <v>136</v>
      </c>
    </row>
    <row r="220" spans="2:8" x14ac:dyDescent="0.55000000000000004">
      <c r="B220" t="s">
        <v>1835</v>
      </c>
      <c r="C220">
        <f>COUNTIF(回答データ!$O$3:$O$938,"4")</f>
        <v>245</v>
      </c>
    </row>
    <row r="221" spans="2:8" x14ac:dyDescent="0.55000000000000004">
      <c r="B221" t="s">
        <v>1836</v>
      </c>
      <c r="C221">
        <f>COUNTIF(回答データ!$O$3:$O$938,"5")</f>
        <v>116</v>
      </c>
    </row>
    <row r="232" spans="2:8" x14ac:dyDescent="0.55000000000000004">
      <c r="B232" s="19" t="s">
        <v>1839</v>
      </c>
      <c r="G232" s="10" t="s">
        <v>1804</v>
      </c>
      <c r="H232">
        <f>COUNTA(回答データ!P$3:P$938)</f>
        <v>553</v>
      </c>
    </row>
    <row r="233" spans="2:8" x14ac:dyDescent="0.55000000000000004">
      <c r="B233" t="s">
        <v>1833</v>
      </c>
      <c r="C233">
        <f>COUNTIF(回答データ!$P$3:$P$938,"1")</f>
        <v>24</v>
      </c>
    </row>
    <row r="234" spans="2:8" x14ac:dyDescent="0.55000000000000004">
      <c r="B234" t="s">
        <v>1834</v>
      </c>
      <c r="C234">
        <f>COUNTIF(回答データ!$P$3:$P$938,"2")</f>
        <v>90</v>
      </c>
    </row>
    <row r="235" spans="2:8" x14ac:dyDescent="0.55000000000000004">
      <c r="B235" t="s">
        <v>1809</v>
      </c>
      <c r="C235">
        <f>COUNTIF(回答データ!$P$3:$P$938,"3")</f>
        <v>235</v>
      </c>
    </row>
    <row r="236" spans="2:8" x14ac:dyDescent="0.55000000000000004">
      <c r="B236" t="s">
        <v>1835</v>
      </c>
      <c r="C236">
        <f>COUNTIF(回答データ!$P$3:$P$938,"4")</f>
        <v>153</v>
      </c>
    </row>
    <row r="237" spans="2:8" x14ac:dyDescent="0.55000000000000004">
      <c r="B237" t="s">
        <v>1836</v>
      </c>
      <c r="C237">
        <f>COUNTIF(回答データ!$P$3:$P$938,"5")</f>
        <v>51</v>
      </c>
    </row>
    <row r="245" spans="2:8" ht="11" customHeight="1" x14ac:dyDescent="0.55000000000000004"/>
    <row r="246" spans="2:8" x14ac:dyDescent="0.55000000000000004">
      <c r="B246" s="19" t="s">
        <v>1840</v>
      </c>
      <c r="G246" s="10" t="s">
        <v>1804</v>
      </c>
      <c r="H246">
        <f>COUNTA(回答データ!Q$3:Q$938)</f>
        <v>553</v>
      </c>
    </row>
    <row r="247" spans="2:8" x14ac:dyDescent="0.55000000000000004">
      <c r="B247" t="s">
        <v>1833</v>
      </c>
      <c r="C247">
        <f>COUNTIF(回答データ!$Q$3:$Q$938,"1")</f>
        <v>30</v>
      </c>
    </row>
    <row r="248" spans="2:8" x14ac:dyDescent="0.55000000000000004">
      <c r="B248" t="s">
        <v>1834</v>
      </c>
      <c r="C248">
        <f>COUNTIF(回答データ!$Q$3:$Q$938,"2")</f>
        <v>127</v>
      </c>
    </row>
    <row r="249" spans="2:8" x14ac:dyDescent="0.55000000000000004">
      <c r="B249" t="s">
        <v>1809</v>
      </c>
      <c r="C249">
        <f>COUNTIF(回答データ!$Q$3:$Q$938,"3")</f>
        <v>198</v>
      </c>
    </row>
    <row r="250" spans="2:8" x14ac:dyDescent="0.55000000000000004">
      <c r="B250" t="s">
        <v>1835</v>
      </c>
      <c r="C250">
        <f>COUNTIF(回答データ!$Q$3:$Q$938,"4")</f>
        <v>153</v>
      </c>
    </row>
    <row r="251" spans="2:8" x14ac:dyDescent="0.55000000000000004">
      <c r="B251" t="s">
        <v>1836</v>
      </c>
      <c r="C251">
        <f>COUNTIF(回答データ!$Q$3:$Q$938,"5")</f>
        <v>45</v>
      </c>
    </row>
    <row r="259" spans="2:8" ht="11.5" customHeight="1" x14ac:dyDescent="0.55000000000000004"/>
    <row r="260" spans="2:8" x14ac:dyDescent="0.55000000000000004">
      <c r="B260" s="19" t="s">
        <v>1841</v>
      </c>
      <c r="G260" s="10" t="s">
        <v>1804</v>
      </c>
      <c r="H260">
        <f>COUNTA(回答データ!R$3:R$938)</f>
        <v>553</v>
      </c>
    </row>
    <row r="261" spans="2:8" x14ac:dyDescent="0.55000000000000004">
      <c r="B261" t="s">
        <v>1833</v>
      </c>
      <c r="C261">
        <f>COUNTIF(回答データ!$R$3:$R$938,"1")</f>
        <v>18</v>
      </c>
    </row>
    <row r="262" spans="2:8" x14ac:dyDescent="0.55000000000000004">
      <c r="B262" t="s">
        <v>1834</v>
      </c>
      <c r="C262">
        <f>COUNTIF(回答データ!$R$3:$R$938,"2")</f>
        <v>57</v>
      </c>
    </row>
    <row r="263" spans="2:8" x14ac:dyDescent="0.55000000000000004">
      <c r="B263" t="s">
        <v>1809</v>
      </c>
      <c r="C263">
        <f>COUNTIF(回答データ!$R$3:$R$938,"3")</f>
        <v>170</v>
      </c>
    </row>
    <row r="264" spans="2:8" x14ac:dyDescent="0.55000000000000004">
      <c r="B264" t="s">
        <v>1835</v>
      </c>
      <c r="C264">
        <f>COUNTIF(回答データ!$R$3:$R$938,"4")</f>
        <v>222</v>
      </c>
    </row>
    <row r="265" spans="2:8" x14ac:dyDescent="0.55000000000000004">
      <c r="B265" t="s">
        <v>1836</v>
      </c>
      <c r="C265">
        <f>COUNTIF(回答データ!$R$3:$R$938,"5")</f>
        <v>86</v>
      </c>
    </row>
    <row r="273" spans="2:8" ht="11" customHeight="1" x14ac:dyDescent="0.55000000000000004"/>
    <row r="274" spans="2:8" x14ac:dyDescent="0.55000000000000004">
      <c r="B274" s="19" t="s">
        <v>1842</v>
      </c>
      <c r="G274" s="10" t="s">
        <v>1804</v>
      </c>
      <c r="H274">
        <f>COUNTA(回答データ!S$3:S$938)</f>
        <v>553</v>
      </c>
    </row>
    <row r="275" spans="2:8" x14ac:dyDescent="0.55000000000000004">
      <c r="B275" t="s">
        <v>1833</v>
      </c>
      <c r="C275">
        <f>COUNTIF(回答データ!$S$3:$S$938,"1")</f>
        <v>26</v>
      </c>
    </row>
    <row r="276" spans="2:8" x14ac:dyDescent="0.55000000000000004">
      <c r="B276" t="s">
        <v>1834</v>
      </c>
      <c r="C276">
        <f>COUNTIF(回答データ!$S$3:$S$938,"2")</f>
        <v>84</v>
      </c>
    </row>
    <row r="277" spans="2:8" x14ac:dyDescent="0.55000000000000004">
      <c r="B277" t="s">
        <v>1809</v>
      </c>
      <c r="C277">
        <f>COUNTIF(回答データ!$S$3:$S$938,"3")</f>
        <v>209</v>
      </c>
    </row>
    <row r="278" spans="2:8" x14ac:dyDescent="0.55000000000000004">
      <c r="B278" t="s">
        <v>1835</v>
      </c>
      <c r="C278">
        <f>COUNTIF(回答データ!$S$3:$S$938,"4")</f>
        <v>184</v>
      </c>
    </row>
    <row r="279" spans="2:8" x14ac:dyDescent="0.55000000000000004">
      <c r="B279" t="s">
        <v>1836</v>
      </c>
      <c r="C279">
        <f>COUNTIF(回答データ!$S$3:$S$938,"5")</f>
        <v>50</v>
      </c>
    </row>
    <row r="287" spans="2:8" ht="11.5" customHeight="1" x14ac:dyDescent="0.55000000000000004"/>
    <row r="288" spans="2:8" x14ac:dyDescent="0.55000000000000004">
      <c r="B288" s="19" t="s">
        <v>1843</v>
      </c>
      <c r="G288" s="10" t="s">
        <v>1804</v>
      </c>
      <c r="H288">
        <f>COUNTA(回答データ!T$3:T$938)</f>
        <v>553</v>
      </c>
    </row>
    <row r="289" spans="2:8" x14ac:dyDescent="0.55000000000000004">
      <c r="B289" t="s">
        <v>1833</v>
      </c>
      <c r="C289">
        <f>COUNTIF(回答データ!$T$3:$T$938,"1")</f>
        <v>41</v>
      </c>
    </row>
    <row r="290" spans="2:8" x14ac:dyDescent="0.55000000000000004">
      <c r="B290" t="s">
        <v>1834</v>
      </c>
      <c r="C290">
        <f>COUNTIF(回答データ!$T$3:$T$938,"2")</f>
        <v>128</v>
      </c>
    </row>
    <row r="291" spans="2:8" x14ac:dyDescent="0.55000000000000004">
      <c r="B291" t="s">
        <v>1809</v>
      </c>
      <c r="C291">
        <f>COUNTIF(回答データ!$T$3:$T$938,"3")</f>
        <v>220</v>
      </c>
    </row>
    <row r="292" spans="2:8" x14ac:dyDescent="0.55000000000000004">
      <c r="B292" t="s">
        <v>1835</v>
      </c>
      <c r="C292">
        <f>COUNTIF(回答データ!$T$3:$T$938,"4")</f>
        <v>130</v>
      </c>
    </row>
    <row r="293" spans="2:8" x14ac:dyDescent="0.55000000000000004">
      <c r="B293" t="s">
        <v>1836</v>
      </c>
      <c r="C293">
        <f>COUNTIF(回答データ!$T$3:$T$938,"5")</f>
        <v>34</v>
      </c>
    </row>
    <row r="301" spans="2:8" ht="10.5" customHeight="1" x14ac:dyDescent="0.55000000000000004"/>
    <row r="302" spans="2:8" x14ac:dyDescent="0.55000000000000004">
      <c r="B302" s="19" t="s">
        <v>1844</v>
      </c>
      <c r="G302" s="10" t="s">
        <v>1804</v>
      </c>
      <c r="H302">
        <f>COUNTA(回答データ!U$3:U$938)</f>
        <v>553</v>
      </c>
    </row>
    <row r="303" spans="2:8" x14ac:dyDescent="0.55000000000000004">
      <c r="B303" t="s">
        <v>1833</v>
      </c>
      <c r="C303">
        <f>COUNTIF(回答データ!$U$3:$U$938,"1")</f>
        <v>24</v>
      </c>
    </row>
    <row r="304" spans="2:8" x14ac:dyDescent="0.55000000000000004">
      <c r="B304" t="s">
        <v>1834</v>
      </c>
      <c r="C304">
        <f>COUNTIF(回答データ!$U$3:$U$938,"2")</f>
        <v>69</v>
      </c>
    </row>
    <row r="305" spans="2:8" x14ac:dyDescent="0.55000000000000004">
      <c r="B305" t="s">
        <v>1809</v>
      </c>
      <c r="C305">
        <f>COUNTIF(回答データ!$U$3:$U$938,"3")</f>
        <v>170</v>
      </c>
    </row>
    <row r="306" spans="2:8" x14ac:dyDescent="0.55000000000000004">
      <c r="B306" t="s">
        <v>1835</v>
      </c>
      <c r="C306">
        <f>COUNTIF(回答データ!$U$3:$U$938,"4")</f>
        <v>208</v>
      </c>
    </row>
    <row r="307" spans="2:8" x14ac:dyDescent="0.55000000000000004">
      <c r="B307" t="s">
        <v>1836</v>
      </c>
      <c r="C307">
        <f>COUNTIF(回答データ!$U$3:$U$938,"5")</f>
        <v>82</v>
      </c>
    </row>
    <row r="315" spans="2:8" ht="17.5" customHeight="1" x14ac:dyDescent="0.55000000000000004"/>
    <row r="317" spans="2:8" x14ac:dyDescent="0.55000000000000004">
      <c r="B317" s="19" t="s">
        <v>1846</v>
      </c>
      <c r="C317" s="20"/>
      <c r="D317" s="20"/>
      <c r="E317" s="20"/>
      <c r="G317" s="10" t="s">
        <v>1804</v>
      </c>
      <c r="H317">
        <f>COUNTA(回答データ!U$3:U$938)-10</f>
        <v>543</v>
      </c>
    </row>
    <row r="318" spans="2:8" x14ac:dyDescent="0.55000000000000004">
      <c r="C318" t="s">
        <v>1847</v>
      </c>
      <c r="D318" t="s">
        <v>1848</v>
      </c>
      <c r="E318" t="s">
        <v>1849</v>
      </c>
      <c r="F318" t="s">
        <v>1850</v>
      </c>
      <c r="G318" t="s">
        <v>1902</v>
      </c>
      <c r="H318" t="s">
        <v>1903</v>
      </c>
    </row>
    <row r="319" spans="2:8" x14ac:dyDescent="0.55000000000000004">
      <c r="B319" t="s">
        <v>1851</v>
      </c>
      <c r="C319">
        <f>COUNTIF(回答データ!$V$3:$V$938,"*"&amp;C318&amp;"*")</f>
        <v>111</v>
      </c>
      <c r="D319">
        <f>COUNTIF(回答データ!$V$3:$V$938,"*"&amp;D318&amp;"*")</f>
        <v>90</v>
      </c>
      <c r="E319">
        <f>COUNTIF(回答データ!$V$3:$V$938,"*"&amp;E318&amp;"*")</f>
        <v>62</v>
      </c>
      <c r="F319">
        <f>COUNTIF(回答データ!$V$3:$V$938,"*"&amp;F318&amp;"*")</f>
        <v>57</v>
      </c>
      <c r="G319">
        <f t="shared" ref="G319:G323" si="0">SUM(C319:F319)</f>
        <v>320</v>
      </c>
      <c r="H319">
        <f>G319*1</f>
        <v>320</v>
      </c>
    </row>
    <row r="320" spans="2:8" x14ac:dyDescent="0.55000000000000004">
      <c r="B320" t="s">
        <v>1852</v>
      </c>
      <c r="C320">
        <f>COUNTIF(回答データ!$W$3:$W$938,"*"&amp;C$318&amp;"*")</f>
        <v>175</v>
      </c>
      <c r="D320">
        <f>COUNTIF(回答データ!$W$3:$W$938,"*"&amp;D318&amp;"*")</f>
        <v>158</v>
      </c>
      <c r="E320">
        <f>COUNTIF(回答データ!$W$3:$W$938,"*"&amp;E318&amp;"*")</f>
        <v>126</v>
      </c>
      <c r="F320">
        <f>COUNTIF(回答データ!$W$3:$W$938,"*"&amp;F318&amp;"*")</f>
        <v>110</v>
      </c>
      <c r="G320">
        <f t="shared" si="0"/>
        <v>569</v>
      </c>
      <c r="H320">
        <f>G320*2</f>
        <v>1138</v>
      </c>
    </row>
    <row r="321" spans="2:9" x14ac:dyDescent="0.55000000000000004">
      <c r="B321" t="s">
        <v>1809</v>
      </c>
      <c r="C321">
        <f>COUNTIF(回答データ!$X$3:$X$938,"*"&amp;C$318&amp;"*")</f>
        <v>175</v>
      </c>
      <c r="D321">
        <f>COUNTIF(回答データ!$X$3:$X$938,"*"&amp;D$318&amp;"*")</f>
        <v>206</v>
      </c>
      <c r="E321">
        <f>COUNTIF(回答データ!$X$3:$X$938,"*"&amp;E$318&amp;"*")</f>
        <v>246</v>
      </c>
      <c r="F321">
        <f>COUNTIF(回答データ!$X$3:$X$938,"*"&amp;F$318&amp;"*")</f>
        <v>254</v>
      </c>
      <c r="G321">
        <f t="shared" si="0"/>
        <v>881</v>
      </c>
      <c r="H321">
        <f>G321*3</f>
        <v>2643</v>
      </c>
    </row>
    <row r="322" spans="2:9" x14ac:dyDescent="0.55000000000000004">
      <c r="B322" t="s">
        <v>1853</v>
      </c>
      <c r="C322">
        <f>COUNTIF(回答データ!$Y$3:$Y$938,"*"&amp;C$318&amp;"*")</f>
        <v>45</v>
      </c>
      <c r="D322">
        <f>COUNTIF(回答データ!$Y$3:$Y$938,"*"&amp;D$318&amp;"*")</f>
        <v>36</v>
      </c>
      <c r="E322">
        <f>COUNTIF(回答データ!$Y$3:$Y$938,"*"&amp;E$318&amp;"*")</f>
        <v>56</v>
      </c>
      <c r="F322">
        <f>COUNTIF(回答データ!$Y$3:$Y$938,"*"&amp;F$318&amp;"*")</f>
        <v>69</v>
      </c>
      <c r="G322">
        <f t="shared" si="0"/>
        <v>206</v>
      </c>
      <c r="H322">
        <f>G322*4</f>
        <v>824</v>
      </c>
    </row>
    <row r="323" spans="2:9" x14ac:dyDescent="0.55000000000000004">
      <c r="B323" t="s">
        <v>1854</v>
      </c>
      <c r="C323">
        <f>COUNTIF(回答データ!$Z$3:$Z$938,"*"&amp;C$318&amp;"*")</f>
        <v>32</v>
      </c>
      <c r="D323">
        <f>COUNTIF(回答データ!$Z$3:$Z$938,"*"&amp;D$318&amp;"*")</f>
        <v>45</v>
      </c>
      <c r="E323">
        <f>COUNTIF(回答データ!$Z$3:$Z$938,"*"&amp;E$318&amp;"*")</f>
        <v>45</v>
      </c>
      <c r="F323">
        <f>COUNTIF(回答データ!$Z$3:$Z$938,"*"&amp;F$318&amp;"*")</f>
        <v>44</v>
      </c>
      <c r="G323">
        <f t="shared" si="0"/>
        <v>166</v>
      </c>
      <c r="H323">
        <f>G323*5</f>
        <v>830</v>
      </c>
      <c r="I323" t="s">
        <v>1874</v>
      </c>
    </row>
    <row r="324" spans="2:9" x14ac:dyDescent="0.55000000000000004">
      <c r="B324" t="s">
        <v>1902</v>
      </c>
      <c r="C324">
        <f>SUM(C319:C323)</f>
        <v>538</v>
      </c>
      <c r="D324">
        <f t="shared" ref="D324:G324" si="1">SUM(D319:D323)</f>
        <v>535</v>
      </c>
      <c r="E324">
        <f t="shared" si="1"/>
        <v>535</v>
      </c>
      <c r="F324">
        <f t="shared" si="1"/>
        <v>534</v>
      </c>
      <c r="G324">
        <f t="shared" si="1"/>
        <v>2142</v>
      </c>
      <c r="H324">
        <f>SUM(H319:H323)</f>
        <v>5755</v>
      </c>
      <c r="I324">
        <f>H324/G324</f>
        <v>2.6867413632119512</v>
      </c>
    </row>
    <row r="325" spans="2:9" x14ac:dyDescent="0.55000000000000004">
      <c r="B325" s="26" t="s">
        <v>1851</v>
      </c>
      <c r="C325" s="27">
        <f>C319/($C319+$D319+$E319+$F319)*100</f>
        <v>34.6875</v>
      </c>
      <c r="D325" s="27">
        <f>D319/($C319+$D319+$E319+$F319)*100</f>
        <v>28.125</v>
      </c>
      <c r="E325" s="27">
        <f>E319/($C319+$D319+$E319+$F319)*100</f>
        <v>19.375</v>
      </c>
      <c r="F325" s="27">
        <f>F319/($C319+$D319+$E319+$F319)*100</f>
        <v>17.8125</v>
      </c>
    </row>
    <row r="326" spans="2:9" x14ac:dyDescent="0.55000000000000004">
      <c r="B326" s="26" t="s">
        <v>1852</v>
      </c>
      <c r="C326" s="27">
        <f t="shared" ref="C326:F326" si="2">C320/($C320+$D320+$E320+$F320)*100</f>
        <v>30.755711775043938</v>
      </c>
      <c r="D326" s="27">
        <f t="shared" si="2"/>
        <v>27.768014059753952</v>
      </c>
      <c r="E326" s="27">
        <f t="shared" si="2"/>
        <v>22.144112478031637</v>
      </c>
      <c r="F326" s="27">
        <f t="shared" si="2"/>
        <v>19.332161687170473</v>
      </c>
    </row>
    <row r="327" spans="2:9" x14ac:dyDescent="0.55000000000000004">
      <c r="B327" s="26" t="s">
        <v>1809</v>
      </c>
      <c r="C327" s="27">
        <f t="shared" ref="C327:F327" si="3">C321/($C321+$D321+$E321+$F321)*100</f>
        <v>19.863791146424518</v>
      </c>
      <c r="D327" s="27">
        <f t="shared" si="3"/>
        <v>23.382519863791146</v>
      </c>
      <c r="E327" s="27">
        <f t="shared" si="3"/>
        <v>27.922814982973893</v>
      </c>
      <c r="F327" s="27">
        <f t="shared" si="3"/>
        <v>28.830874006810443</v>
      </c>
    </row>
    <row r="328" spans="2:9" x14ac:dyDescent="0.55000000000000004">
      <c r="B328" s="26" t="s">
        <v>1853</v>
      </c>
      <c r="C328" s="27">
        <f t="shared" ref="C328:F328" si="4">C322/($C322+$D322+$E322+$F322)*100</f>
        <v>21.844660194174757</v>
      </c>
      <c r="D328" s="27">
        <f t="shared" si="4"/>
        <v>17.475728155339805</v>
      </c>
      <c r="E328" s="27">
        <f t="shared" si="4"/>
        <v>27.184466019417474</v>
      </c>
      <c r="F328" s="27">
        <f t="shared" si="4"/>
        <v>33.495145631067963</v>
      </c>
    </row>
    <row r="329" spans="2:9" x14ac:dyDescent="0.55000000000000004">
      <c r="B329" s="26" t="s">
        <v>1854</v>
      </c>
      <c r="C329" s="27">
        <f t="shared" ref="C329:F329" si="5">C323/($C323+$D323+$E323+$F323)*100</f>
        <v>19.277108433734941</v>
      </c>
      <c r="D329" s="27">
        <f t="shared" si="5"/>
        <v>27.108433734939759</v>
      </c>
      <c r="E329" s="27">
        <f t="shared" si="5"/>
        <v>27.108433734939759</v>
      </c>
      <c r="F329" s="27">
        <f t="shared" si="5"/>
        <v>26.506024096385545</v>
      </c>
    </row>
    <row r="330" spans="2:9" x14ac:dyDescent="0.55000000000000004">
      <c r="B330" s="26"/>
      <c r="C330" s="26"/>
      <c r="D330" s="26"/>
      <c r="E330" s="26"/>
      <c r="F330" s="26"/>
    </row>
    <row r="335" spans="2:9" x14ac:dyDescent="0.55000000000000004">
      <c r="B335" s="19" t="s">
        <v>1855</v>
      </c>
      <c r="C335" s="20"/>
      <c r="D335" s="12"/>
      <c r="E335" s="12"/>
      <c r="F335" s="13"/>
      <c r="G335" s="10" t="s">
        <v>1804</v>
      </c>
      <c r="H335">
        <f>COUNTA(回答データ!U$3:U$938)-10</f>
        <v>543</v>
      </c>
    </row>
    <row r="336" spans="2:9" x14ac:dyDescent="0.55000000000000004">
      <c r="B336" t="s">
        <v>711</v>
      </c>
      <c r="C336">
        <f>COUNTIF(回答データ!$AA$3:$AA$938,"*"&amp;B336&amp;"*")</f>
        <v>486</v>
      </c>
    </row>
    <row r="337" spans="2:8" x14ac:dyDescent="0.55000000000000004">
      <c r="B337" t="s">
        <v>707</v>
      </c>
      <c r="C337">
        <f>COUNTIF(回答データ!$AA$3:$AA$938,"*"&amp;B337&amp;"*")</f>
        <v>270</v>
      </c>
    </row>
    <row r="338" spans="2:8" x14ac:dyDescent="0.55000000000000004">
      <c r="B338" t="s">
        <v>718</v>
      </c>
      <c r="C338">
        <f>COUNTIF(回答データ!$AA$3:$AA$938,"*"&amp;B338&amp;"*")</f>
        <v>212</v>
      </c>
    </row>
    <row r="339" spans="2:8" x14ac:dyDescent="0.55000000000000004">
      <c r="B339" t="s">
        <v>715</v>
      </c>
      <c r="C339">
        <f>COUNTIF(回答データ!$AA$3:$AA$938,"*"&amp;B339&amp;"*")</f>
        <v>78</v>
      </c>
    </row>
    <row r="340" spans="2:8" x14ac:dyDescent="0.55000000000000004">
      <c r="B340" t="s">
        <v>1856</v>
      </c>
      <c r="C340">
        <f>COUNTIF(回答データ!$AA$3:$AA$938,"*"&amp;B340&amp;"*")</f>
        <v>21</v>
      </c>
    </row>
    <row r="341" spans="2:8" x14ac:dyDescent="0.55000000000000004">
      <c r="B341" t="s">
        <v>738</v>
      </c>
      <c r="C341">
        <f>COUNTIF(回答データ!$AA$3:$AA$938,"*"&amp;B341&amp;"*")</f>
        <v>89</v>
      </c>
    </row>
    <row r="342" spans="2:8" x14ac:dyDescent="0.55000000000000004">
      <c r="B342" t="s">
        <v>729</v>
      </c>
      <c r="C342">
        <f>COUNTIF(回答データ!$AA$3:$AA$938,"*"&amp;B342&amp;"*")</f>
        <v>104</v>
      </c>
    </row>
    <row r="343" spans="2:8" x14ac:dyDescent="0.55000000000000004">
      <c r="B343" t="s">
        <v>1857</v>
      </c>
      <c r="C343">
        <f>COUNTIF(回答データ!$AA$3:$AA$938,"*"&amp;B343&amp;"*")</f>
        <v>0</v>
      </c>
    </row>
    <row r="352" spans="2:8" x14ac:dyDescent="0.55000000000000004">
      <c r="B352" s="19" t="s">
        <v>1858</v>
      </c>
      <c r="G352" s="10" t="s">
        <v>1804</v>
      </c>
      <c r="H352">
        <f>COUNTA(回答データ!AB$3:AB$938)</f>
        <v>553</v>
      </c>
    </row>
    <row r="353" spans="2:8" x14ac:dyDescent="0.55000000000000004">
      <c r="B353" t="s">
        <v>1859</v>
      </c>
      <c r="C353">
        <f>COUNTIF(回答データ!$AB$3:$AB$938,"1")</f>
        <v>42</v>
      </c>
    </row>
    <row r="354" spans="2:8" x14ac:dyDescent="0.55000000000000004">
      <c r="B354" t="s">
        <v>1860</v>
      </c>
      <c r="C354">
        <f>COUNTIF(回答データ!$AB$3:$AB$938,"2")</f>
        <v>149</v>
      </c>
    </row>
    <row r="355" spans="2:8" x14ac:dyDescent="0.55000000000000004">
      <c r="B355" t="s">
        <v>1809</v>
      </c>
      <c r="C355">
        <f>COUNTIF(回答データ!$AB$3:$AB$938,"3")</f>
        <v>225</v>
      </c>
    </row>
    <row r="356" spans="2:8" x14ac:dyDescent="0.55000000000000004">
      <c r="B356" t="s">
        <v>1861</v>
      </c>
      <c r="C356">
        <f>COUNTIF(回答データ!$AB$3:$AB$938,"4")</f>
        <v>111</v>
      </c>
    </row>
    <row r="357" spans="2:8" x14ac:dyDescent="0.55000000000000004">
      <c r="B357" t="s">
        <v>1862</v>
      </c>
      <c r="C357">
        <f>COUNTIF(回答データ!$AB$3:$AB$938,"5")</f>
        <v>26</v>
      </c>
    </row>
    <row r="366" spans="2:8" x14ac:dyDescent="0.55000000000000004">
      <c r="B366" s="19" t="s">
        <v>1863</v>
      </c>
      <c r="C366" s="20"/>
      <c r="D366" s="20"/>
      <c r="E366" s="20"/>
      <c r="F366" s="13"/>
      <c r="G366" s="10" t="s">
        <v>1804</v>
      </c>
      <c r="H366">
        <f>COUNTA(回答データ!AC$3:AC$938)</f>
        <v>524</v>
      </c>
    </row>
    <row r="367" spans="2:8" x14ac:dyDescent="0.55000000000000004">
      <c r="B367" t="s">
        <v>788</v>
      </c>
      <c r="C367">
        <f>COUNTIF(回答データ!$AC$3:$AC$938,"*"&amp;B367&amp;"*")</f>
        <v>292</v>
      </c>
    </row>
    <row r="368" spans="2:8" x14ac:dyDescent="0.55000000000000004">
      <c r="B368" t="s">
        <v>810</v>
      </c>
      <c r="C368">
        <f>COUNTIF(回答データ!$AC$3:$AC$938,"*"&amp;B368&amp;"*")</f>
        <v>177</v>
      </c>
    </row>
    <row r="369" spans="2:3" x14ac:dyDescent="0.55000000000000004">
      <c r="B369" t="s">
        <v>834</v>
      </c>
      <c r="C369">
        <f>COUNTIF(回答データ!$AC$3:$AC$938,"*"&amp;B369&amp;"*")</f>
        <v>182</v>
      </c>
    </row>
    <row r="370" spans="2:3" x14ac:dyDescent="0.55000000000000004">
      <c r="B370" t="s">
        <v>813</v>
      </c>
      <c r="C370">
        <f>COUNTIF(回答データ!$AC$3:$AC$938,"*"&amp;B370&amp;"*")</f>
        <v>313</v>
      </c>
    </row>
    <row r="371" spans="2:3" x14ac:dyDescent="0.55000000000000004">
      <c r="B371" t="s">
        <v>910</v>
      </c>
      <c r="C371">
        <f>COUNTIF(回答データ!$AC$3:$AC$938,"*"&amp;B371&amp;"*")</f>
        <v>101</v>
      </c>
    </row>
    <row r="372" spans="2:3" x14ac:dyDescent="0.55000000000000004">
      <c r="B372" t="s">
        <v>831</v>
      </c>
      <c r="C372">
        <f>COUNTIF(回答データ!$AC$3:$AC$938,"*"&amp;B372&amp;"*")</f>
        <v>114</v>
      </c>
    </row>
    <row r="373" spans="2:3" x14ac:dyDescent="0.55000000000000004">
      <c r="B373" t="s">
        <v>881</v>
      </c>
      <c r="C373">
        <f>COUNTIF(回答データ!$AC$3:$AC$938,"*"&amp;B373&amp;"*")</f>
        <v>76</v>
      </c>
    </row>
    <row r="374" spans="2:3" x14ac:dyDescent="0.55000000000000004">
      <c r="B374" t="s">
        <v>802</v>
      </c>
      <c r="C374">
        <f>COUNTIF(回答データ!$AC$3:$AC$938,"*"&amp;B374&amp;"*")</f>
        <v>94</v>
      </c>
    </row>
    <row r="375" spans="2:3" x14ac:dyDescent="0.55000000000000004">
      <c r="B375" t="s">
        <v>907</v>
      </c>
      <c r="C375">
        <f>COUNTIF(回答データ!$AC$3:$AC$938,"*"&amp;B375&amp;"*")</f>
        <v>72</v>
      </c>
    </row>
    <row r="376" spans="2:3" x14ac:dyDescent="0.55000000000000004">
      <c r="B376" t="s">
        <v>852</v>
      </c>
      <c r="C376">
        <f>COUNTIF(回答データ!$AC$3:$AC$938,"*"&amp;B376&amp;"*")</f>
        <v>117</v>
      </c>
    </row>
    <row r="377" spans="2:3" x14ac:dyDescent="0.55000000000000004">
      <c r="B377" t="s">
        <v>791</v>
      </c>
      <c r="C377">
        <f>COUNTIF(回答データ!$AC$3:$AC$938,"*"&amp;B377&amp;"*")</f>
        <v>159</v>
      </c>
    </row>
    <row r="398" spans="1:8" x14ac:dyDescent="0.55000000000000004">
      <c r="A398" t="s">
        <v>1881</v>
      </c>
    </row>
    <row r="399" spans="1:8" x14ac:dyDescent="0.55000000000000004">
      <c r="B399" s="22" t="s">
        <v>1867</v>
      </c>
      <c r="C399" s="23"/>
      <c r="G399" s="10" t="s">
        <v>1804</v>
      </c>
      <c r="H399">
        <f>COUNTA(回答データ!AM$3:AM$938)</f>
        <v>335</v>
      </c>
    </row>
    <row r="400" spans="1:8" x14ac:dyDescent="0.55000000000000004">
      <c r="B400" t="s">
        <v>1119</v>
      </c>
      <c r="C400">
        <f>COUNTIF(回答データ!$AM$3:$AM$938,"*"&amp;B400&amp;"*")</f>
        <v>198</v>
      </c>
    </row>
    <row r="401" spans="2:8" x14ac:dyDescent="0.55000000000000004">
      <c r="B401" t="s">
        <v>1118</v>
      </c>
      <c r="C401">
        <f>COUNTIF(回答データ!$AM$3:$AM$938,"*"&amp;B401&amp;"*")</f>
        <v>98</v>
      </c>
    </row>
    <row r="402" spans="2:8" x14ac:dyDescent="0.55000000000000004">
      <c r="B402" t="s">
        <v>1120</v>
      </c>
      <c r="C402">
        <f>COUNTIF(回答データ!$AM$3:$AM$938,"*"&amp;B402&amp;"*")</f>
        <v>33</v>
      </c>
    </row>
    <row r="403" spans="2:8" x14ac:dyDescent="0.55000000000000004">
      <c r="B403" t="s">
        <v>1121</v>
      </c>
      <c r="C403">
        <f>COUNTIF(回答データ!$AM$3:$AM$938,"*"&amp;B403&amp;"*")</f>
        <v>6</v>
      </c>
    </row>
    <row r="414" spans="2:8" x14ac:dyDescent="0.55000000000000004">
      <c r="B414" s="22" t="s">
        <v>1868</v>
      </c>
      <c r="C414" s="23"/>
      <c r="G414" s="10" t="s">
        <v>1804</v>
      </c>
      <c r="H414">
        <f>COUNTA(回答データ!AO$3:AO$938)</f>
        <v>335</v>
      </c>
    </row>
    <row r="415" spans="2:8" x14ac:dyDescent="0.55000000000000004">
      <c r="B415" t="s">
        <v>152</v>
      </c>
      <c r="C415">
        <f>COUNTIF(回答データ!$AO$3:$AO$938,"*"&amp;B415&amp;"*")</f>
        <v>198</v>
      </c>
    </row>
    <row r="416" spans="2:8" x14ac:dyDescent="0.55000000000000004">
      <c r="B416" t="s">
        <v>70</v>
      </c>
      <c r="C416">
        <f>COUNTIF(回答データ!$AO$3:$AO$938,"*"&amp;B416&amp;"*")</f>
        <v>279</v>
      </c>
    </row>
    <row r="417" spans="2:8" x14ac:dyDescent="0.55000000000000004">
      <c r="B417" t="s">
        <v>179</v>
      </c>
      <c r="C417">
        <f>COUNTIF(回答データ!$AO$3:$AO$938,"*"&amp;B417&amp;"*")</f>
        <v>136</v>
      </c>
    </row>
    <row r="418" spans="2:8" x14ac:dyDescent="0.55000000000000004">
      <c r="B418" t="s">
        <v>240</v>
      </c>
      <c r="C418">
        <f>COUNTIF(回答データ!$AO$3:$AO$938,"*"&amp;B418&amp;"*")</f>
        <v>140</v>
      </c>
    </row>
    <row r="419" spans="2:8" x14ac:dyDescent="0.55000000000000004">
      <c r="B419" t="s">
        <v>53</v>
      </c>
      <c r="C419">
        <f>COUNTIF(回答データ!$AO$3:$AO$938,"*"&amp;B419&amp;"*")</f>
        <v>181</v>
      </c>
    </row>
    <row r="420" spans="2:8" x14ac:dyDescent="0.55000000000000004">
      <c r="B420" t="s">
        <v>104</v>
      </c>
      <c r="C420">
        <f>COUNTIF(回答データ!$AO$3:$AO$938,"*"&amp;B420&amp;"*")</f>
        <v>92</v>
      </c>
    </row>
    <row r="421" spans="2:8" x14ac:dyDescent="0.55000000000000004">
      <c r="B421" t="s">
        <v>54</v>
      </c>
      <c r="C421">
        <f>COUNTIF(回答データ!$AO$3:$AO$938,"*"&amp;B421&amp;"*")</f>
        <v>161</v>
      </c>
    </row>
    <row r="422" spans="2:8" x14ac:dyDescent="0.55000000000000004">
      <c r="B422" t="s">
        <v>249</v>
      </c>
      <c r="C422">
        <f>COUNTIF(回答データ!$AO$3:$AO$938,"*"&amp;B422&amp;"*")</f>
        <v>161</v>
      </c>
    </row>
    <row r="423" spans="2:8" x14ac:dyDescent="0.55000000000000004">
      <c r="B423" t="s">
        <v>504</v>
      </c>
      <c r="C423">
        <f>COUNTIF(回答データ!$AO$3:$AO$938,"*"&amp;B423&amp;"*")</f>
        <v>53</v>
      </c>
    </row>
    <row r="424" spans="2:8" x14ac:dyDescent="0.55000000000000004">
      <c r="B424" t="s">
        <v>58</v>
      </c>
      <c r="C424">
        <f>COUNTIF(回答データ!$AO$3:$AO$938,"*"&amp;B424&amp;"*")</f>
        <v>30</v>
      </c>
    </row>
    <row r="432" spans="2:8" x14ac:dyDescent="0.55000000000000004">
      <c r="B432" s="22" t="s">
        <v>1869</v>
      </c>
      <c r="C432" s="23"/>
      <c r="G432" s="10" t="s">
        <v>1804</v>
      </c>
      <c r="H432">
        <f>COUNTA(回答データ!AP$3:AP$938)</f>
        <v>335</v>
      </c>
    </row>
    <row r="433" spans="2:8" x14ac:dyDescent="0.55000000000000004">
      <c r="B433" t="s">
        <v>1871</v>
      </c>
      <c r="C433">
        <f>COUNTIF(回答データ!$AP$3:$AP$938,"*"&amp;B433&amp;"*")</f>
        <v>167</v>
      </c>
    </row>
    <row r="434" spans="2:8" x14ac:dyDescent="0.55000000000000004">
      <c r="B434" t="s">
        <v>1870</v>
      </c>
      <c r="C434">
        <f>COUNTIF(回答データ!$AP$3:$AP$938,"*"&amp;B434&amp;"*")</f>
        <v>168</v>
      </c>
    </row>
    <row r="446" spans="2:8" x14ac:dyDescent="0.55000000000000004">
      <c r="B446" s="22" t="s">
        <v>1872</v>
      </c>
      <c r="C446" s="23"/>
      <c r="G446" s="10" t="s">
        <v>1804</v>
      </c>
      <c r="H446">
        <f>COUNTA(回答データ!AU$3:AU$938)</f>
        <v>335</v>
      </c>
    </row>
    <row r="447" spans="2:8" x14ac:dyDescent="0.55000000000000004">
      <c r="B447">
        <v>0</v>
      </c>
      <c r="C447" s="17">
        <f>COUNTIF(回答データ!$AU$3:$AU$938,B447)</f>
        <v>56</v>
      </c>
      <c r="D447">
        <f>B447*C447</f>
        <v>0</v>
      </c>
    </row>
    <row r="448" spans="2:8" x14ac:dyDescent="0.55000000000000004">
      <c r="B448">
        <v>100</v>
      </c>
      <c r="C448">
        <f>COUNTIF(回答データ!$AU$3:$AU$938,B448)</f>
        <v>15</v>
      </c>
      <c r="D448">
        <f t="shared" ref="D448:D468" si="6">B448*C448</f>
        <v>1500</v>
      </c>
    </row>
    <row r="449" spans="2:4" x14ac:dyDescent="0.55000000000000004">
      <c r="B449">
        <v>200</v>
      </c>
      <c r="C449">
        <f>COUNTIF(回答データ!$AU$3:$AU$938,B449)</f>
        <v>7</v>
      </c>
      <c r="D449">
        <f t="shared" si="6"/>
        <v>1400</v>
      </c>
    </row>
    <row r="450" spans="2:4" x14ac:dyDescent="0.55000000000000004">
      <c r="B450">
        <v>250</v>
      </c>
      <c r="C450">
        <f>COUNTIF(回答データ!$AU$3:$AU$938,B450)</f>
        <v>5</v>
      </c>
      <c r="D450">
        <f t="shared" si="6"/>
        <v>1250</v>
      </c>
    </row>
    <row r="451" spans="2:4" x14ac:dyDescent="0.55000000000000004">
      <c r="B451">
        <v>300</v>
      </c>
      <c r="C451">
        <f>COUNTIF(回答データ!$AU$3:$AU$938,B451)</f>
        <v>21</v>
      </c>
      <c r="D451">
        <f t="shared" si="6"/>
        <v>6300</v>
      </c>
    </row>
    <row r="452" spans="2:4" x14ac:dyDescent="0.55000000000000004">
      <c r="B452">
        <v>400</v>
      </c>
      <c r="C452">
        <f>COUNTIF(回答データ!$AU$3:$AU$938,B452)</f>
        <v>1</v>
      </c>
      <c r="D452">
        <f t="shared" si="6"/>
        <v>400</v>
      </c>
    </row>
    <row r="453" spans="2:4" x14ac:dyDescent="0.55000000000000004">
      <c r="B453">
        <v>500</v>
      </c>
      <c r="C453" s="17">
        <f>COUNTIF(回答データ!$AU$3:$AU$938,B453)</f>
        <v>82</v>
      </c>
      <c r="D453">
        <f t="shared" si="6"/>
        <v>41000</v>
      </c>
    </row>
    <row r="454" spans="2:4" x14ac:dyDescent="0.55000000000000004">
      <c r="B454">
        <v>600</v>
      </c>
      <c r="C454">
        <f>COUNTIF(回答データ!$AU$3:$AU$938,B454)</f>
        <v>1</v>
      </c>
      <c r="D454">
        <f t="shared" si="6"/>
        <v>600</v>
      </c>
    </row>
    <row r="455" spans="2:4" x14ac:dyDescent="0.55000000000000004">
      <c r="B455">
        <v>700</v>
      </c>
      <c r="C455">
        <f>COUNTIF(回答データ!$AU$3:$AU$938,B455)</f>
        <v>3</v>
      </c>
      <c r="D455">
        <f t="shared" si="6"/>
        <v>2100</v>
      </c>
    </row>
    <row r="456" spans="2:4" x14ac:dyDescent="0.55000000000000004">
      <c r="B456">
        <v>750</v>
      </c>
      <c r="C456">
        <f>COUNTIF(回答データ!$AU$3:$AU$938,B456)</f>
        <v>1</v>
      </c>
      <c r="D456">
        <f t="shared" si="6"/>
        <v>750</v>
      </c>
    </row>
    <row r="457" spans="2:4" x14ac:dyDescent="0.55000000000000004">
      <c r="B457">
        <v>800</v>
      </c>
      <c r="C457">
        <f>COUNTIF(回答データ!$AU$3:$AU$938,B457)</f>
        <v>4</v>
      </c>
      <c r="D457">
        <f t="shared" si="6"/>
        <v>3200</v>
      </c>
    </row>
    <row r="458" spans="2:4" x14ac:dyDescent="0.55000000000000004">
      <c r="B458">
        <v>850</v>
      </c>
      <c r="C458">
        <f>COUNTIF(回答データ!$AU$3:$AU$938,B458)</f>
        <v>1</v>
      </c>
      <c r="D458">
        <f t="shared" si="6"/>
        <v>850</v>
      </c>
    </row>
    <row r="459" spans="2:4" x14ac:dyDescent="0.55000000000000004">
      <c r="B459">
        <v>1000</v>
      </c>
      <c r="C459" s="17">
        <f>COUNTIF(回答データ!$AU$3:$AU$938,B459)</f>
        <v>73</v>
      </c>
      <c r="D459">
        <f t="shared" si="6"/>
        <v>73000</v>
      </c>
    </row>
    <row r="460" spans="2:4" x14ac:dyDescent="0.55000000000000004">
      <c r="B460">
        <v>1200</v>
      </c>
      <c r="C460">
        <f>COUNTIF(回答データ!$AU$3:$AU$938,B460)</f>
        <v>2</v>
      </c>
      <c r="D460">
        <f t="shared" si="6"/>
        <v>2400</v>
      </c>
    </row>
    <row r="461" spans="2:4" x14ac:dyDescent="0.55000000000000004">
      <c r="B461">
        <v>1500</v>
      </c>
      <c r="C461">
        <f>COUNTIF(回答データ!$AU$3:$AU$938,B461)</f>
        <v>2</v>
      </c>
      <c r="D461">
        <f t="shared" si="6"/>
        <v>3000</v>
      </c>
    </row>
    <row r="462" spans="2:4" x14ac:dyDescent="0.55000000000000004">
      <c r="B462">
        <v>2000</v>
      </c>
      <c r="C462">
        <f>COUNTIF(回答データ!$AU$3:$AU$938,B462)</f>
        <v>10</v>
      </c>
      <c r="D462">
        <f t="shared" si="6"/>
        <v>20000</v>
      </c>
    </row>
    <row r="463" spans="2:4" x14ac:dyDescent="0.55000000000000004">
      <c r="B463">
        <v>3000</v>
      </c>
      <c r="C463">
        <f>COUNTIF(回答データ!$AU$3:$AU$938,B463)</f>
        <v>20</v>
      </c>
      <c r="D463">
        <f t="shared" si="6"/>
        <v>60000</v>
      </c>
    </row>
    <row r="464" spans="2:4" x14ac:dyDescent="0.55000000000000004">
      <c r="B464">
        <v>5000</v>
      </c>
      <c r="C464">
        <f>COUNTIF(回答データ!$AU$3:$AU$938,B464)</f>
        <v>12</v>
      </c>
      <c r="D464">
        <f t="shared" si="6"/>
        <v>60000</v>
      </c>
    </row>
    <row r="465" spans="1:8" x14ac:dyDescent="0.55000000000000004">
      <c r="B465">
        <v>6000</v>
      </c>
      <c r="C465">
        <f>COUNTIF(回答データ!$AU$3:$AU$938,B465)</f>
        <v>2</v>
      </c>
      <c r="D465">
        <f t="shared" si="6"/>
        <v>12000</v>
      </c>
    </row>
    <row r="466" spans="1:8" x14ac:dyDescent="0.55000000000000004">
      <c r="B466">
        <v>7000</v>
      </c>
      <c r="C466">
        <f>COUNTIF(回答データ!$AU$3:$AU$938,B466)</f>
        <v>1</v>
      </c>
      <c r="D466">
        <f t="shared" si="6"/>
        <v>7000</v>
      </c>
    </row>
    <row r="467" spans="1:8" x14ac:dyDescent="0.55000000000000004">
      <c r="B467">
        <v>10000</v>
      </c>
      <c r="C467">
        <f>COUNTIF(回答データ!$AU$3:$AU$938,B467)</f>
        <v>3</v>
      </c>
      <c r="D467">
        <f t="shared" si="6"/>
        <v>30000</v>
      </c>
    </row>
    <row r="468" spans="1:8" x14ac:dyDescent="0.55000000000000004">
      <c r="B468">
        <v>12000</v>
      </c>
      <c r="C468">
        <f>COUNTIF(回答データ!$AU$3:$AU$938,B468)</f>
        <v>1</v>
      </c>
      <c r="D468">
        <f t="shared" si="6"/>
        <v>12000</v>
      </c>
    </row>
    <row r="469" spans="1:8" x14ac:dyDescent="0.55000000000000004">
      <c r="B469" t="s">
        <v>1873</v>
      </c>
      <c r="C469">
        <f>COUNTIF(回答データ!$AU$3:$AU$938,B469)</f>
        <v>12</v>
      </c>
    </row>
    <row r="471" spans="1:8" ht="22.5" x14ac:dyDescent="0.55000000000000004">
      <c r="B471" t="s">
        <v>1874</v>
      </c>
      <c r="C471" s="39">
        <f>SUM(D447:D468)/SUM(C447:C468)</f>
        <v>1048.7616099071208</v>
      </c>
      <c r="D471" s="39"/>
    </row>
    <row r="472" spans="1:8" ht="22.5" x14ac:dyDescent="0.55000000000000004">
      <c r="C472" s="18"/>
      <c r="D472" s="18"/>
    </row>
    <row r="473" spans="1:8" ht="22.5" x14ac:dyDescent="0.55000000000000004">
      <c r="C473" s="18"/>
      <c r="D473" s="18"/>
    </row>
    <row r="474" spans="1:8" ht="22.5" x14ac:dyDescent="0.55000000000000004">
      <c r="C474" s="18"/>
      <c r="D474" s="18"/>
    </row>
    <row r="475" spans="1:8" ht="22.5" x14ac:dyDescent="0.55000000000000004">
      <c r="C475" s="18"/>
      <c r="D475" s="18"/>
    </row>
    <row r="476" spans="1:8" ht="22.5" x14ac:dyDescent="0.55000000000000004">
      <c r="C476" s="18"/>
      <c r="D476" s="18"/>
    </row>
    <row r="477" spans="1:8" ht="22.5" x14ac:dyDescent="0.55000000000000004">
      <c r="C477" s="18"/>
      <c r="D477" s="18"/>
    </row>
    <row r="478" spans="1:8" x14ac:dyDescent="0.55000000000000004">
      <c r="A478" t="s">
        <v>1882</v>
      </c>
    </row>
    <row r="479" spans="1:8" x14ac:dyDescent="0.55000000000000004">
      <c r="B479" s="24" t="s">
        <v>1875</v>
      </c>
      <c r="C479" s="25"/>
      <c r="G479" s="10" t="s">
        <v>1804</v>
      </c>
      <c r="H479">
        <f>COUNTA(回答データ!AV$3:AV$938)</f>
        <v>48</v>
      </c>
    </row>
    <row r="480" spans="1:8" x14ac:dyDescent="0.55000000000000004">
      <c r="B480" t="s">
        <v>1119</v>
      </c>
      <c r="C480">
        <f>COUNTIF(回答データ!$AV$3:$AV$938,"*"&amp;B480&amp;"*")</f>
        <v>13</v>
      </c>
    </row>
    <row r="481" spans="2:8" x14ac:dyDescent="0.55000000000000004">
      <c r="B481" t="s">
        <v>1118</v>
      </c>
      <c r="C481">
        <f>COUNTIF(回答データ!$AV$3:$AV$938,"*"&amp;B481&amp;"*")</f>
        <v>26</v>
      </c>
    </row>
    <row r="482" spans="2:8" x14ac:dyDescent="0.55000000000000004">
      <c r="B482" t="s">
        <v>1120</v>
      </c>
      <c r="C482">
        <f>COUNTIF(回答データ!$AV$3:$AV$938,"*"&amp;B482&amp;"*")</f>
        <v>6</v>
      </c>
    </row>
    <row r="483" spans="2:8" x14ac:dyDescent="0.55000000000000004">
      <c r="B483" t="s">
        <v>1121</v>
      </c>
      <c r="C483">
        <f>COUNTIF(回答データ!$AV$3:$AV$938,"*"&amp;B483&amp;"*")</f>
        <v>3</v>
      </c>
    </row>
    <row r="495" spans="2:8" x14ac:dyDescent="0.55000000000000004">
      <c r="B495" s="24" t="s">
        <v>1876</v>
      </c>
      <c r="C495" s="25"/>
      <c r="G495" s="10" t="s">
        <v>1804</v>
      </c>
      <c r="H495">
        <f>COUNTA(回答データ!AX$3:AX$938)</f>
        <v>48</v>
      </c>
    </row>
    <row r="496" spans="2:8" x14ac:dyDescent="0.55000000000000004">
      <c r="B496" t="s">
        <v>152</v>
      </c>
      <c r="C496">
        <f>COUNTIF(回答データ!$AX$3:$AX$938,"*"&amp;B496&amp;"*")</f>
        <v>23</v>
      </c>
    </row>
    <row r="497" spans="2:3" x14ac:dyDescent="0.55000000000000004">
      <c r="B497" t="s">
        <v>70</v>
      </c>
      <c r="C497">
        <f>COUNTIF(回答データ!$AX$3:$AX$938,"*"&amp;B497&amp;"*")</f>
        <v>31</v>
      </c>
    </row>
    <row r="498" spans="2:3" x14ac:dyDescent="0.55000000000000004">
      <c r="B498" t="s">
        <v>179</v>
      </c>
      <c r="C498">
        <f>COUNTIF(回答データ!$AX$3:$AX$938,"*"&amp;B498&amp;"*")</f>
        <v>14</v>
      </c>
    </row>
    <row r="499" spans="2:3" x14ac:dyDescent="0.55000000000000004">
      <c r="B499" t="s">
        <v>240</v>
      </c>
      <c r="C499">
        <f>COUNTIF(回答データ!$AX$3:$AX$938,"*"&amp;B499&amp;"*")</f>
        <v>15</v>
      </c>
    </row>
    <row r="500" spans="2:3" x14ac:dyDescent="0.55000000000000004">
      <c r="B500" t="s">
        <v>53</v>
      </c>
      <c r="C500">
        <f>COUNTIF(回答データ!$AX$3:$AX$938,"*"&amp;B500&amp;"*")</f>
        <v>21</v>
      </c>
    </row>
    <row r="501" spans="2:3" x14ac:dyDescent="0.55000000000000004">
      <c r="B501" t="s">
        <v>104</v>
      </c>
      <c r="C501">
        <f>COUNTIF(回答データ!$AX$3:$AX$938,"*"&amp;B501&amp;"*")</f>
        <v>12</v>
      </c>
    </row>
    <row r="502" spans="2:3" x14ac:dyDescent="0.55000000000000004">
      <c r="B502" t="s">
        <v>54</v>
      </c>
      <c r="C502">
        <f>COUNTIF(回答データ!$AX$3:$AX$938,"*"&amp;B502&amp;"*")</f>
        <v>17</v>
      </c>
    </row>
    <row r="503" spans="2:3" x14ac:dyDescent="0.55000000000000004">
      <c r="B503" t="s">
        <v>249</v>
      </c>
      <c r="C503">
        <f>COUNTIF(回答データ!$AX$3:$AX$938,"*"&amp;B503&amp;"*")</f>
        <v>16</v>
      </c>
    </row>
    <row r="504" spans="2:3" x14ac:dyDescent="0.55000000000000004">
      <c r="B504" t="s">
        <v>504</v>
      </c>
      <c r="C504">
        <f>COUNTIF(回答データ!$AX$3:$AX$938,"*"&amp;B504&amp;"*")</f>
        <v>7</v>
      </c>
    </row>
    <row r="505" spans="2:3" x14ac:dyDescent="0.55000000000000004">
      <c r="B505" t="s">
        <v>58</v>
      </c>
      <c r="C505">
        <f>COUNTIF(回答データ!$AX$3:$AX$938,"*"&amp;B505&amp;"*")</f>
        <v>15</v>
      </c>
    </row>
    <row r="513" spans="2:8" x14ac:dyDescent="0.55000000000000004">
      <c r="B513" s="24" t="s">
        <v>1877</v>
      </c>
      <c r="C513" s="25"/>
      <c r="G513" s="10" t="s">
        <v>1804</v>
      </c>
      <c r="H513">
        <f>COUNTA(回答データ!AY$3:AY$938)</f>
        <v>48</v>
      </c>
    </row>
    <row r="514" spans="2:8" x14ac:dyDescent="0.55000000000000004">
      <c r="B514" t="s">
        <v>1871</v>
      </c>
      <c r="C514">
        <f>COUNTIF(回答データ!$AY$3:$AY$938,"*"&amp;B514&amp;"*")</f>
        <v>13</v>
      </c>
    </row>
    <row r="515" spans="2:8" x14ac:dyDescent="0.55000000000000004">
      <c r="B515" t="s">
        <v>1870</v>
      </c>
      <c r="C515">
        <f>COUNTIF(回答データ!$AY$3:$AY$938,"*"&amp;B515&amp;"*")</f>
        <v>35</v>
      </c>
    </row>
  </sheetData>
  <mergeCells count="2">
    <mergeCell ref="B68:F68"/>
    <mergeCell ref="C471:D471"/>
  </mergeCells>
  <phoneticPr fontId="2"/>
  <pageMargins left="0.23622047244094491" right="0.23622047244094491" top="0.35433070866141736" bottom="0.35433070866141736"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77298-37DE-4D6B-B380-87185F840264}">
  <dimension ref="B2:O58"/>
  <sheetViews>
    <sheetView zoomScale="70" zoomScaleNormal="70" workbookViewId="0">
      <selection activeCell="C3" sqref="C3"/>
    </sheetView>
  </sheetViews>
  <sheetFormatPr defaultRowHeight="18" x14ac:dyDescent="0.55000000000000004"/>
  <cols>
    <col min="2" max="2" width="28.83203125" customWidth="1"/>
  </cols>
  <sheetData>
    <row r="2" spans="2:15" x14ac:dyDescent="0.55000000000000004">
      <c r="C2">
        <v>1</v>
      </c>
      <c r="D2">
        <v>2</v>
      </c>
      <c r="E2">
        <v>3</v>
      </c>
      <c r="F2">
        <v>4</v>
      </c>
      <c r="G2">
        <v>5</v>
      </c>
      <c r="K2">
        <v>1</v>
      </c>
      <c r="L2">
        <v>2</v>
      </c>
      <c r="M2">
        <v>3</v>
      </c>
      <c r="N2">
        <v>4</v>
      </c>
      <c r="O2">
        <v>5</v>
      </c>
    </row>
    <row r="3" spans="2:15" x14ac:dyDescent="0.55000000000000004">
      <c r="C3">
        <v>20</v>
      </c>
      <c r="D3">
        <v>20</v>
      </c>
      <c r="E3">
        <v>20</v>
      </c>
      <c r="F3">
        <v>20</v>
      </c>
      <c r="G3">
        <v>20</v>
      </c>
      <c r="K3" s="28">
        <f>C3/SUM($C3:$G3)*100</f>
        <v>20</v>
      </c>
      <c r="L3" s="28">
        <f t="shared" ref="L3:O17" si="0">D3/SUM($C3:$G3)*100</f>
        <v>20</v>
      </c>
      <c r="M3" s="28">
        <f t="shared" si="0"/>
        <v>20</v>
      </c>
      <c r="N3" s="28">
        <f t="shared" si="0"/>
        <v>20</v>
      </c>
      <c r="O3" s="28">
        <f t="shared" si="0"/>
        <v>20</v>
      </c>
    </row>
    <row r="4" spans="2:15" x14ac:dyDescent="0.55000000000000004">
      <c r="B4" t="s">
        <v>1884</v>
      </c>
      <c r="C4">
        <f>COUNTIF(回答データ!$H$3:$H$938,"1")</f>
        <v>1</v>
      </c>
      <c r="D4">
        <f>COUNTIF(回答データ!$H$3:$H$938,"2")</f>
        <v>8</v>
      </c>
      <c r="E4">
        <f>COUNTIF(回答データ!$H$3:$H$938,"3")</f>
        <v>66</v>
      </c>
      <c r="F4">
        <f>COUNTIF(回答データ!$H$3:$H$938,"4")</f>
        <v>225</v>
      </c>
      <c r="G4">
        <f>COUNTIF(回答データ!$H$3:$H$938,"5")</f>
        <v>253</v>
      </c>
      <c r="J4" t="s">
        <v>1884</v>
      </c>
      <c r="K4" s="28">
        <f t="shared" ref="K4:K17" si="1">C4/SUM($C4:$G4)*100</f>
        <v>0.18083182640144665</v>
      </c>
      <c r="L4" s="28">
        <f t="shared" si="0"/>
        <v>1.4466546112115732</v>
      </c>
      <c r="M4" s="28">
        <f t="shared" si="0"/>
        <v>11.934900542495479</v>
      </c>
      <c r="N4" s="28">
        <f t="shared" si="0"/>
        <v>40.687160940325498</v>
      </c>
      <c r="O4" s="28">
        <f t="shared" si="0"/>
        <v>45.750452079566003</v>
      </c>
    </row>
    <row r="5" spans="2:15" x14ac:dyDescent="0.55000000000000004">
      <c r="B5" t="s">
        <v>1885</v>
      </c>
      <c r="C5">
        <f>COUNTIF(回答データ!$I$3:$I$938,"1")</f>
        <v>10</v>
      </c>
      <c r="D5">
        <f>COUNTIF(回答データ!$I$3:$I$938,"2")</f>
        <v>29</v>
      </c>
      <c r="E5">
        <f>COUNTIF(回答データ!$I$3:$I$938,"3")</f>
        <v>93</v>
      </c>
      <c r="F5">
        <f>COUNTIF(回答データ!$I$3:$I$938,"4")</f>
        <v>219</v>
      </c>
      <c r="G5">
        <f>COUNTIF(回答データ!$I$3:$I$938,"5")</f>
        <v>202</v>
      </c>
      <c r="J5" t="s">
        <v>1885</v>
      </c>
      <c r="K5" s="28">
        <f t="shared" si="1"/>
        <v>1.8083182640144666</v>
      </c>
      <c r="L5" s="28">
        <f t="shared" si="0"/>
        <v>5.244122965641953</v>
      </c>
      <c r="M5" s="28">
        <f t="shared" si="0"/>
        <v>16.817359855334537</v>
      </c>
      <c r="N5" s="28">
        <f t="shared" si="0"/>
        <v>39.602169981916816</v>
      </c>
      <c r="O5" s="28">
        <f t="shared" si="0"/>
        <v>36.52802893309223</v>
      </c>
    </row>
    <row r="6" spans="2:15" x14ac:dyDescent="0.55000000000000004">
      <c r="B6" t="s">
        <v>1886</v>
      </c>
      <c r="C6">
        <f>COUNTIF(回答データ!$J$3:$J$938,"1")</f>
        <v>5</v>
      </c>
      <c r="D6">
        <f>COUNTIF(回答データ!$J$3:$J$938,"2")</f>
        <v>38</v>
      </c>
      <c r="E6">
        <f>COUNTIF(回答データ!$J$3:$J$938,"3")</f>
        <v>157</v>
      </c>
      <c r="F6">
        <f>COUNTIF(回答データ!$J$3:$J$938,"4")</f>
        <v>216</v>
      </c>
      <c r="G6">
        <f>COUNTIF(回答データ!$J$3:$J$938,"5")</f>
        <v>137</v>
      </c>
      <c r="J6" t="s">
        <v>1886</v>
      </c>
      <c r="K6" s="28">
        <f t="shared" si="1"/>
        <v>0.9041591320072333</v>
      </c>
      <c r="L6" s="28">
        <f t="shared" si="0"/>
        <v>6.8716094032549728</v>
      </c>
      <c r="M6" s="28">
        <f t="shared" si="0"/>
        <v>28.390596745027125</v>
      </c>
      <c r="N6" s="28">
        <f t="shared" si="0"/>
        <v>39.059674502712475</v>
      </c>
      <c r="O6" s="28">
        <f t="shared" si="0"/>
        <v>24.773960216998191</v>
      </c>
    </row>
    <row r="7" spans="2:15" x14ac:dyDescent="0.55000000000000004">
      <c r="B7" t="s">
        <v>1887</v>
      </c>
      <c r="C7">
        <f>COUNTIF(回答データ!$K$3:$K$938,"1")</f>
        <v>18</v>
      </c>
      <c r="D7">
        <f>COUNTIF(回答データ!$K$3:$K$938,"2")</f>
        <v>69</v>
      </c>
      <c r="E7">
        <f>COUNTIF(回答データ!$K$3:$K$938,"3")</f>
        <v>181</v>
      </c>
      <c r="F7">
        <f>COUNTIF(回答データ!$K$3:$K$938,"4")</f>
        <v>185</v>
      </c>
      <c r="G7">
        <f>COUNTIF(回答データ!$K$3:$K$938,"5")</f>
        <v>100</v>
      </c>
      <c r="J7" t="s">
        <v>1887</v>
      </c>
      <c r="K7" s="28">
        <f t="shared" si="1"/>
        <v>3.2549728752260401</v>
      </c>
      <c r="L7" s="28">
        <f t="shared" si="0"/>
        <v>12.477396021699819</v>
      </c>
      <c r="M7" s="28">
        <f t="shared" si="0"/>
        <v>32.730560578661844</v>
      </c>
      <c r="N7" s="28">
        <f t="shared" si="0"/>
        <v>33.45388788426763</v>
      </c>
      <c r="O7" s="28">
        <f t="shared" si="0"/>
        <v>18.083182640144667</v>
      </c>
    </row>
    <row r="8" spans="2:15" x14ac:dyDescent="0.55000000000000004">
      <c r="B8" t="s">
        <v>1888</v>
      </c>
      <c r="C8">
        <f>COUNTIF(回答データ!$L$3:$L$938,"1")</f>
        <v>4</v>
      </c>
      <c r="D8">
        <f>COUNTIF(回答データ!$L$3:$L$938,"2")</f>
        <v>36</v>
      </c>
      <c r="E8">
        <f>COUNTIF(回答データ!$L$3:$L$938,"3")</f>
        <v>136</v>
      </c>
      <c r="F8">
        <f>COUNTIF(回答データ!$L$3:$L$938,"4")</f>
        <v>259</v>
      </c>
      <c r="G8">
        <f>COUNTIF(回答データ!$L$3:$L$938,"5")</f>
        <v>118</v>
      </c>
      <c r="J8" t="s">
        <v>1888</v>
      </c>
      <c r="K8" s="28">
        <f t="shared" si="1"/>
        <v>0.72332730560578662</v>
      </c>
      <c r="L8" s="28">
        <f t="shared" si="0"/>
        <v>6.5099457504520801</v>
      </c>
      <c r="M8" s="28">
        <f t="shared" si="0"/>
        <v>24.593128390596743</v>
      </c>
      <c r="N8" s="28">
        <f t="shared" si="0"/>
        <v>46.835443037974684</v>
      </c>
      <c r="O8" s="28">
        <f t="shared" si="0"/>
        <v>21.338155515370705</v>
      </c>
    </row>
    <row r="9" spans="2:15" x14ac:dyDescent="0.55000000000000004">
      <c r="B9" t="s">
        <v>1889</v>
      </c>
      <c r="C9">
        <f>COUNTIF(回答データ!$M$3:$M$938,"1")</f>
        <v>5</v>
      </c>
      <c r="D9">
        <f>COUNTIF(回答データ!$M$3:$M$938,"2")</f>
        <v>34</v>
      </c>
      <c r="E9">
        <f>COUNTIF(回答データ!$M$3:$M$938,"3")</f>
        <v>107</v>
      </c>
      <c r="F9">
        <f>COUNTIF(回答データ!$M$3:$M$938,"4")</f>
        <v>251</v>
      </c>
      <c r="G9">
        <f>COUNTIF(回答データ!$M$3:$M$938,"5")</f>
        <v>156</v>
      </c>
      <c r="J9" t="s">
        <v>1889</v>
      </c>
      <c r="K9" s="28">
        <f t="shared" si="1"/>
        <v>0.9041591320072333</v>
      </c>
      <c r="L9" s="28">
        <f t="shared" si="0"/>
        <v>6.1482820976491857</v>
      </c>
      <c r="M9" s="28">
        <f t="shared" si="0"/>
        <v>19.349005424954793</v>
      </c>
      <c r="N9" s="28">
        <f t="shared" si="0"/>
        <v>45.388788426763114</v>
      </c>
      <c r="O9" s="28">
        <f t="shared" si="0"/>
        <v>28.20976491862568</v>
      </c>
    </row>
    <row r="10" spans="2:15" x14ac:dyDescent="0.55000000000000004">
      <c r="B10" t="s">
        <v>1890</v>
      </c>
      <c r="C10">
        <f>COUNTIF(回答データ!$N$3:$N$938,"1")</f>
        <v>13</v>
      </c>
      <c r="D10">
        <f>COUNTIF(回答データ!$N$3:$N$938,"2")</f>
        <v>64</v>
      </c>
      <c r="E10">
        <f>COUNTIF(回答データ!$N$3:$N$938,"3")</f>
        <v>163</v>
      </c>
      <c r="F10">
        <f>COUNTIF(回答データ!$N$3:$N$938,"4")</f>
        <v>215</v>
      </c>
      <c r="G10">
        <f>COUNTIF(回答データ!$N$3:$N$938,"5")</f>
        <v>98</v>
      </c>
      <c r="J10" t="s">
        <v>1890</v>
      </c>
      <c r="K10" s="28">
        <f t="shared" si="1"/>
        <v>2.3508137432188065</v>
      </c>
      <c r="L10" s="28">
        <f t="shared" si="0"/>
        <v>11.573236889692586</v>
      </c>
      <c r="M10" s="28">
        <f t="shared" si="0"/>
        <v>29.475587703435806</v>
      </c>
      <c r="N10" s="28">
        <f t="shared" si="0"/>
        <v>38.878842676311031</v>
      </c>
      <c r="O10" s="28">
        <f t="shared" si="0"/>
        <v>17.721518987341771</v>
      </c>
    </row>
    <row r="11" spans="2:15" x14ac:dyDescent="0.55000000000000004">
      <c r="B11" t="s">
        <v>1891</v>
      </c>
      <c r="C11">
        <f>COUNTIF(回答データ!$O$3:$O$938,"1")</f>
        <v>8</v>
      </c>
      <c r="D11">
        <f>COUNTIF(回答データ!$O$3:$O$938,"2")</f>
        <v>48</v>
      </c>
      <c r="E11">
        <f>COUNTIF(回答データ!$O$3:$O$938,"3")</f>
        <v>136</v>
      </c>
      <c r="F11">
        <f>COUNTIF(回答データ!$O$3:$O$938,"4")</f>
        <v>245</v>
      </c>
      <c r="G11">
        <f>COUNTIF(回答データ!$O$3:$O$938,"5")</f>
        <v>116</v>
      </c>
      <c r="J11" t="s">
        <v>1891</v>
      </c>
      <c r="K11" s="28">
        <f t="shared" si="1"/>
        <v>1.4466546112115732</v>
      </c>
      <c r="L11" s="28">
        <f t="shared" si="0"/>
        <v>8.679927667269439</v>
      </c>
      <c r="M11" s="28">
        <f t="shared" si="0"/>
        <v>24.593128390596743</v>
      </c>
      <c r="N11" s="28">
        <f t="shared" si="0"/>
        <v>44.303797468354425</v>
      </c>
      <c r="O11" s="28">
        <f t="shared" si="0"/>
        <v>20.976491862567812</v>
      </c>
    </row>
    <row r="12" spans="2:15" x14ac:dyDescent="0.55000000000000004">
      <c r="B12" t="s">
        <v>1892</v>
      </c>
      <c r="C12">
        <f>COUNTIF(回答データ!$P$3:$P$938,"1")</f>
        <v>24</v>
      </c>
      <c r="D12">
        <f>COUNTIF(回答データ!$P$3:$P$938,"2")</f>
        <v>90</v>
      </c>
      <c r="E12">
        <f>COUNTIF(回答データ!$P$3:$P$938,"3")</f>
        <v>235</v>
      </c>
      <c r="F12">
        <f>COUNTIF(回答データ!$P$3:$P$938,"4")</f>
        <v>153</v>
      </c>
      <c r="G12">
        <f>COUNTIF(回答データ!$P$3:$P$938,"5")</f>
        <v>51</v>
      </c>
      <c r="J12" t="s">
        <v>1892</v>
      </c>
      <c r="K12" s="28">
        <f t="shared" si="1"/>
        <v>4.3399638336347195</v>
      </c>
      <c r="L12" s="28">
        <f t="shared" si="0"/>
        <v>16.2748643761302</v>
      </c>
      <c r="M12" s="28">
        <f t="shared" si="0"/>
        <v>42.495479204339965</v>
      </c>
      <c r="N12" s="28">
        <f t="shared" si="0"/>
        <v>27.667269439421339</v>
      </c>
      <c r="O12" s="28">
        <f t="shared" si="0"/>
        <v>9.2224231464737798</v>
      </c>
    </row>
    <row r="13" spans="2:15" x14ac:dyDescent="0.55000000000000004">
      <c r="B13" t="s">
        <v>1893</v>
      </c>
      <c r="C13">
        <f>COUNTIF(回答データ!$Q$3:$Q$938,"1")</f>
        <v>30</v>
      </c>
      <c r="D13">
        <f>COUNTIF(回答データ!$Q$3:$Q$938,"2")</f>
        <v>127</v>
      </c>
      <c r="E13">
        <f>COUNTIF(回答データ!$Q$3:$Q$938,"3")</f>
        <v>198</v>
      </c>
      <c r="F13">
        <f>COUNTIF(回答データ!$Q$3:$Q$938,"4")</f>
        <v>153</v>
      </c>
      <c r="G13">
        <f>COUNTIF(回答データ!$Q$3:$Q$938,"5")</f>
        <v>45</v>
      </c>
      <c r="J13" t="s">
        <v>1893</v>
      </c>
      <c r="K13" s="28">
        <f t="shared" si="1"/>
        <v>5.4249547920433994</v>
      </c>
      <c r="L13" s="28">
        <f t="shared" si="0"/>
        <v>22.965641952983727</v>
      </c>
      <c r="M13" s="28">
        <f t="shared" si="0"/>
        <v>35.804701627486438</v>
      </c>
      <c r="N13" s="28">
        <f t="shared" si="0"/>
        <v>27.667269439421339</v>
      </c>
      <c r="O13" s="28">
        <f t="shared" si="0"/>
        <v>8.1374321880650999</v>
      </c>
    </row>
    <row r="14" spans="2:15" x14ac:dyDescent="0.55000000000000004">
      <c r="B14" t="s">
        <v>1894</v>
      </c>
      <c r="C14">
        <f>COUNTIF(回答データ!$R$3:$R$938,"1")</f>
        <v>18</v>
      </c>
      <c r="D14">
        <f>COUNTIF(回答データ!$R$3:$R$938,"2")</f>
        <v>57</v>
      </c>
      <c r="E14">
        <f>COUNTIF(回答データ!$R$3:$R$938,"3")</f>
        <v>170</v>
      </c>
      <c r="F14">
        <f>COUNTIF(回答データ!$R$3:$R$938,"4")</f>
        <v>222</v>
      </c>
      <c r="G14">
        <f>COUNTIF(回答データ!$R$3:$R$938,"5")</f>
        <v>86</v>
      </c>
      <c r="J14" t="s">
        <v>1894</v>
      </c>
      <c r="K14" s="28">
        <f t="shared" si="1"/>
        <v>3.2549728752260401</v>
      </c>
      <c r="L14" s="28">
        <f t="shared" si="0"/>
        <v>10.30741410488246</v>
      </c>
      <c r="M14" s="28">
        <f t="shared" si="0"/>
        <v>30.741410488245929</v>
      </c>
      <c r="N14" s="28">
        <f t="shared" si="0"/>
        <v>40.144665461121157</v>
      </c>
      <c r="O14" s="28">
        <f t="shared" si="0"/>
        <v>15.551537070524413</v>
      </c>
    </row>
    <row r="15" spans="2:15" x14ac:dyDescent="0.55000000000000004">
      <c r="B15" t="s">
        <v>1895</v>
      </c>
      <c r="C15">
        <f>COUNTIF(回答データ!$S$3:$S$938,"1")</f>
        <v>26</v>
      </c>
      <c r="D15">
        <f>COUNTIF(回答データ!$S$3:$S$938,"2")</f>
        <v>84</v>
      </c>
      <c r="E15">
        <f>COUNTIF(回答データ!$S$3:$S$938,"3")</f>
        <v>209</v>
      </c>
      <c r="F15">
        <f>COUNTIF(回答データ!$S$3:$S$938,"4")</f>
        <v>184</v>
      </c>
      <c r="G15">
        <f>COUNTIF(回答データ!$S$3:$S$938,"5")</f>
        <v>50</v>
      </c>
      <c r="J15" t="s">
        <v>1895</v>
      </c>
      <c r="K15" s="28">
        <f t="shared" si="1"/>
        <v>4.7016274864376131</v>
      </c>
      <c r="L15" s="28">
        <f t="shared" si="0"/>
        <v>15.18987341772152</v>
      </c>
      <c r="M15" s="28">
        <f t="shared" si="0"/>
        <v>37.793851717902349</v>
      </c>
      <c r="N15" s="28">
        <f t="shared" si="0"/>
        <v>33.273056057866185</v>
      </c>
      <c r="O15" s="28">
        <f t="shared" si="0"/>
        <v>9.0415913200723335</v>
      </c>
    </row>
    <row r="16" spans="2:15" x14ac:dyDescent="0.55000000000000004">
      <c r="B16" t="s">
        <v>1896</v>
      </c>
      <c r="C16">
        <f>COUNTIF(回答データ!$T$3:$T$938,"1")</f>
        <v>41</v>
      </c>
      <c r="D16">
        <f>COUNTIF(回答データ!$T$3:$T$938,"2")</f>
        <v>128</v>
      </c>
      <c r="E16">
        <f>COUNTIF(回答データ!$T$3:$T$938,"3")</f>
        <v>220</v>
      </c>
      <c r="F16">
        <f>COUNTIF(回答データ!$T$3:$T$938,"4")</f>
        <v>130</v>
      </c>
      <c r="G16">
        <f>COUNTIF(回答データ!$T$3:$T$938,"5")</f>
        <v>34</v>
      </c>
      <c r="J16" t="s">
        <v>1896</v>
      </c>
      <c r="K16" s="28">
        <f t="shared" si="1"/>
        <v>7.4141048824593128</v>
      </c>
      <c r="L16" s="28">
        <f t="shared" si="0"/>
        <v>23.146473779385172</v>
      </c>
      <c r="M16" s="28">
        <f t="shared" si="0"/>
        <v>39.783001808318261</v>
      </c>
      <c r="N16" s="28">
        <f t="shared" si="0"/>
        <v>23.508137432188065</v>
      </c>
      <c r="O16" s="28">
        <f t="shared" si="0"/>
        <v>6.1482820976491857</v>
      </c>
    </row>
    <row r="17" spans="2:15" x14ac:dyDescent="0.55000000000000004">
      <c r="B17" t="s">
        <v>1897</v>
      </c>
      <c r="C17">
        <f>COUNTIF(回答データ!$U$3:$U$938,"1")</f>
        <v>24</v>
      </c>
      <c r="D17">
        <f>COUNTIF(回答データ!$U$3:$U$938,"2")</f>
        <v>69</v>
      </c>
      <c r="E17">
        <f>COUNTIF(回答データ!$U$3:$U$938,"3")</f>
        <v>170</v>
      </c>
      <c r="F17">
        <f>COUNTIF(回答データ!$U$3:$U$938,"4")</f>
        <v>208</v>
      </c>
      <c r="G17">
        <f>COUNTIF(回答データ!$U$3:$U$938,"5")</f>
        <v>82</v>
      </c>
      <c r="J17" t="s">
        <v>1897</v>
      </c>
      <c r="K17" s="28">
        <f t="shared" si="1"/>
        <v>4.3399638336347195</v>
      </c>
      <c r="L17" s="28">
        <f t="shared" si="0"/>
        <v>12.477396021699819</v>
      </c>
      <c r="M17" s="28">
        <f t="shared" si="0"/>
        <v>30.741410488245929</v>
      </c>
      <c r="N17" s="28">
        <f t="shared" si="0"/>
        <v>37.613019891500905</v>
      </c>
      <c r="O17" s="28">
        <f t="shared" si="0"/>
        <v>14.828209764918626</v>
      </c>
    </row>
    <row r="28" spans="2:15" x14ac:dyDescent="0.55000000000000004">
      <c r="C28" t="s">
        <v>1898</v>
      </c>
      <c r="D28" t="s">
        <v>1899</v>
      </c>
    </row>
    <row r="29" spans="2:15" x14ac:dyDescent="0.55000000000000004">
      <c r="B29" t="s">
        <v>103</v>
      </c>
      <c r="C29">
        <v>495</v>
      </c>
      <c r="D29">
        <v>489</v>
      </c>
    </row>
    <row r="30" spans="2:15" x14ac:dyDescent="0.55000000000000004">
      <c r="B30" t="s">
        <v>1800</v>
      </c>
      <c r="C30">
        <v>51</v>
      </c>
      <c r="D30">
        <v>14</v>
      </c>
    </row>
    <row r="31" spans="2:15" x14ac:dyDescent="0.55000000000000004">
      <c r="B31" t="s">
        <v>267</v>
      </c>
      <c r="C31">
        <v>266</v>
      </c>
      <c r="D31">
        <v>189</v>
      </c>
    </row>
    <row r="32" spans="2:15" x14ac:dyDescent="0.55000000000000004">
      <c r="B32" t="s">
        <v>251</v>
      </c>
      <c r="C32">
        <v>183</v>
      </c>
      <c r="D32">
        <v>58</v>
      </c>
    </row>
    <row r="33" spans="2:4" x14ac:dyDescent="0.55000000000000004">
      <c r="B33" t="s">
        <v>395</v>
      </c>
      <c r="C33">
        <v>315</v>
      </c>
      <c r="D33">
        <v>140</v>
      </c>
    </row>
    <row r="34" spans="2:4" x14ac:dyDescent="0.55000000000000004">
      <c r="B34" t="s">
        <v>241</v>
      </c>
      <c r="C34">
        <v>368</v>
      </c>
      <c r="D34">
        <v>0</v>
      </c>
    </row>
    <row r="35" spans="2:4" x14ac:dyDescent="0.55000000000000004">
      <c r="B35" t="s">
        <v>137</v>
      </c>
      <c r="C35">
        <v>277</v>
      </c>
      <c r="D35">
        <v>142</v>
      </c>
    </row>
    <row r="36" spans="2:4" x14ac:dyDescent="0.55000000000000004">
      <c r="B36" t="s">
        <v>629</v>
      </c>
      <c r="C36">
        <v>83</v>
      </c>
      <c r="D36">
        <v>35</v>
      </c>
    </row>
    <row r="37" spans="2:4" x14ac:dyDescent="0.55000000000000004">
      <c r="B37" t="s">
        <v>293</v>
      </c>
      <c r="C37">
        <v>141</v>
      </c>
      <c r="D37">
        <v>80</v>
      </c>
    </row>
    <row r="38" spans="2:4" x14ac:dyDescent="0.55000000000000004">
      <c r="B38" t="s">
        <v>543</v>
      </c>
      <c r="C38">
        <v>155</v>
      </c>
      <c r="D38">
        <v>123</v>
      </c>
    </row>
    <row r="39" spans="2:4" x14ac:dyDescent="0.55000000000000004">
      <c r="B39" t="s">
        <v>84</v>
      </c>
      <c r="C39">
        <v>103</v>
      </c>
      <c r="D39">
        <v>66</v>
      </c>
    </row>
    <row r="40" spans="2:4" x14ac:dyDescent="0.55000000000000004">
      <c r="B40" t="s">
        <v>244</v>
      </c>
      <c r="C40">
        <v>120</v>
      </c>
      <c r="D40">
        <v>73</v>
      </c>
    </row>
    <row r="41" spans="2:4" x14ac:dyDescent="0.55000000000000004">
      <c r="B41" t="s">
        <v>632</v>
      </c>
      <c r="C41">
        <v>205</v>
      </c>
      <c r="D41">
        <v>74</v>
      </c>
    </row>
    <row r="42" spans="2:4" x14ac:dyDescent="0.55000000000000004">
      <c r="B42" t="s">
        <v>677</v>
      </c>
      <c r="C42">
        <v>90</v>
      </c>
      <c r="D42">
        <v>70</v>
      </c>
    </row>
    <row r="48" spans="2:4" x14ac:dyDescent="0.55000000000000004">
      <c r="C48" t="s">
        <v>1900</v>
      </c>
      <c r="D48" t="s">
        <v>1901</v>
      </c>
    </row>
    <row r="49" spans="2:4" x14ac:dyDescent="0.55000000000000004">
      <c r="B49" t="s">
        <v>152</v>
      </c>
      <c r="C49">
        <v>94</v>
      </c>
      <c r="D49">
        <v>56</v>
      </c>
    </row>
    <row r="50" spans="2:4" x14ac:dyDescent="0.55000000000000004">
      <c r="B50" t="s">
        <v>70</v>
      </c>
      <c r="C50">
        <v>369</v>
      </c>
      <c r="D50">
        <v>131</v>
      </c>
    </row>
    <row r="51" spans="2:4" x14ac:dyDescent="0.55000000000000004">
      <c r="B51" t="s">
        <v>179</v>
      </c>
      <c r="C51">
        <v>77</v>
      </c>
      <c r="D51">
        <v>51</v>
      </c>
    </row>
    <row r="52" spans="2:4" x14ac:dyDescent="0.55000000000000004">
      <c r="B52" t="s">
        <v>240</v>
      </c>
      <c r="C52">
        <v>73</v>
      </c>
      <c r="D52">
        <v>32</v>
      </c>
    </row>
    <row r="53" spans="2:4" x14ac:dyDescent="0.55000000000000004">
      <c r="B53" t="s">
        <v>53</v>
      </c>
      <c r="C53">
        <v>213</v>
      </c>
      <c r="D53">
        <v>88</v>
      </c>
    </row>
    <row r="54" spans="2:4" x14ac:dyDescent="0.55000000000000004">
      <c r="B54" t="s">
        <v>104</v>
      </c>
      <c r="C54">
        <v>54</v>
      </c>
      <c r="D54">
        <v>55</v>
      </c>
    </row>
    <row r="55" spans="2:4" x14ac:dyDescent="0.55000000000000004">
      <c r="B55" t="s">
        <v>54</v>
      </c>
      <c r="C55">
        <v>72</v>
      </c>
      <c r="D55">
        <v>58</v>
      </c>
    </row>
    <row r="56" spans="2:4" x14ac:dyDescent="0.55000000000000004">
      <c r="B56" t="s">
        <v>249</v>
      </c>
      <c r="C56">
        <v>87</v>
      </c>
      <c r="D56">
        <v>40</v>
      </c>
    </row>
    <row r="57" spans="2:4" x14ac:dyDescent="0.55000000000000004">
      <c r="B57" t="s">
        <v>504</v>
      </c>
      <c r="C57">
        <v>24</v>
      </c>
      <c r="D57">
        <v>17</v>
      </c>
    </row>
    <row r="58" spans="2:4" x14ac:dyDescent="0.55000000000000004">
      <c r="B58" t="s">
        <v>58</v>
      </c>
      <c r="C58">
        <v>110</v>
      </c>
      <c r="D58">
        <v>327</v>
      </c>
    </row>
  </sheetData>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A1EC3-65FD-4D00-AB4D-2A4F6CAB26FB}">
  <dimension ref="A1:B664"/>
  <sheetViews>
    <sheetView topLeftCell="A23" zoomScale="85" zoomScaleNormal="85" workbookViewId="0">
      <selection activeCell="B27" sqref="B27"/>
    </sheetView>
  </sheetViews>
  <sheetFormatPr defaultRowHeight="18" x14ac:dyDescent="0.55000000000000004"/>
  <cols>
    <col min="2" max="2" width="87.5" style="29" customWidth="1"/>
  </cols>
  <sheetData>
    <row r="1" spans="1:2" x14ac:dyDescent="0.55000000000000004">
      <c r="A1" t="s">
        <v>1904</v>
      </c>
      <c r="B1" s="32" t="s">
        <v>1905</v>
      </c>
    </row>
    <row r="2" spans="1:2" ht="67" customHeight="1" x14ac:dyDescent="0.55000000000000004">
      <c r="A2">
        <v>1</v>
      </c>
      <c r="B2" s="33" t="s">
        <v>970</v>
      </c>
    </row>
    <row r="3" spans="1:2" ht="67" customHeight="1" x14ac:dyDescent="0.55000000000000004">
      <c r="A3">
        <v>2</v>
      </c>
      <c r="B3" s="33" t="s">
        <v>971</v>
      </c>
    </row>
    <row r="4" spans="1:2" ht="67" customHeight="1" x14ac:dyDescent="0.55000000000000004">
      <c r="A4">
        <v>3</v>
      </c>
      <c r="B4" s="34" t="s">
        <v>1906</v>
      </c>
    </row>
    <row r="5" spans="1:2" ht="67" customHeight="1" x14ac:dyDescent="0.55000000000000004">
      <c r="A5">
        <v>4</v>
      </c>
      <c r="B5" s="33" t="s">
        <v>972</v>
      </c>
    </row>
    <row r="6" spans="1:2" ht="67" customHeight="1" x14ac:dyDescent="0.55000000000000004">
      <c r="A6">
        <v>5</v>
      </c>
      <c r="B6" s="33" t="s">
        <v>973</v>
      </c>
    </row>
    <row r="7" spans="1:2" ht="67" customHeight="1" x14ac:dyDescent="0.55000000000000004">
      <c r="A7">
        <v>6</v>
      </c>
      <c r="B7" s="33" t="s">
        <v>974</v>
      </c>
    </row>
    <row r="8" spans="1:2" ht="67" customHeight="1" x14ac:dyDescent="0.55000000000000004">
      <c r="A8">
        <v>7</v>
      </c>
      <c r="B8" s="33" t="s">
        <v>975</v>
      </c>
    </row>
    <row r="9" spans="1:2" ht="67" customHeight="1" x14ac:dyDescent="0.55000000000000004">
      <c r="A9">
        <v>8</v>
      </c>
      <c r="B9" s="33" t="s">
        <v>976</v>
      </c>
    </row>
    <row r="10" spans="1:2" ht="67" customHeight="1" x14ac:dyDescent="0.55000000000000004">
      <c r="A10">
        <v>9</v>
      </c>
      <c r="B10" s="33" t="s">
        <v>977</v>
      </c>
    </row>
    <row r="11" spans="1:2" ht="67" customHeight="1" x14ac:dyDescent="0.55000000000000004">
      <c r="A11">
        <v>10</v>
      </c>
      <c r="B11" s="33" t="s">
        <v>978</v>
      </c>
    </row>
    <row r="12" spans="1:2" ht="67" customHeight="1" x14ac:dyDescent="0.55000000000000004">
      <c r="A12">
        <v>11</v>
      </c>
      <c r="B12" s="33" t="s">
        <v>979</v>
      </c>
    </row>
    <row r="13" spans="1:2" ht="67" customHeight="1" x14ac:dyDescent="0.55000000000000004">
      <c r="A13">
        <v>12</v>
      </c>
      <c r="B13" s="33" t="s">
        <v>980</v>
      </c>
    </row>
    <row r="14" spans="1:2" ht="67" customHeight="1" x14ac:dyDescent="0.55000000000000004">
      <c r="A14">
        <v>13</v>
      </c>
      <c r="B14" s="33" t="s">
        <v>981</v>
      </c>
    </row>
    <row r="15" spans="1:2" ht="67" customHeight="1" x14ac:dyDescent="0.55000000000000004">
      <c r="A15">
        <v>14</v>
      </c>
      <c r="B15" s="33" t="s">
        <v>982</v>
      </c>
    </row>
    <row r="16" spans="1:2" ht="67" customHeight="1" x14ac:dyDescent="0.55000000000000004">
      <c r="A16">
        <v>15</v>
      </c>
      <c r="B16" s="33" t="s">
        <v>983</v>
      </c>
    </row>
    <row r="17" spans="1:2" ht="67" customHeight="1" x14ac:dyDescent="0.55000000000000004">
      <c r="A17">
        <v>16</v>
      </c>
      <c r="B17" s="33" t="s">
        <v>984</v>
      </c>
    </row>
    <row r="18" spans="1:2" ht="67" customHeight="1" x14ac:dyDescent="0.55000000000000004">
      <c r="A18">
        <v>17</v>
      </c>
      <c r="B18" s="33" t="s">
        <v>985</v>
      </c>
    </row>
    <row r="19" spans="1:2" ht="67" customHeight="1" x14ac:dyDescent="0.55000000000000004">
      <c r="A19">
        <v>18</v>
      </c>
      <c r="B19" s="33" t="s">
        <v>986</v>
      </c>
    </row>
    <row r="20" spans="1:2" ht="67" customHeight="1" x14ac:dyDescent="0.55000000000000004">
      <c r="A20">
        <v>19</v>
      </c>
      <c r="B20" s="33" t="s">
        <v>987</v>
      </c>
    </row>
    <row r="21" spans="1:2" ht="67" customHeight="1" x14ac:dyDescent="0.55000000000000004">
      <c r="A21">
        <v>20</v>
      </c>
      <c r="B21" s="33" t="s">
        <v>988</v>
      </c>
    </row>
    <row r="22" spans="1:2" ht="67" customHeight="1" x14ac:dyDescent="0.55000000000000004">
      <c r="A22">
        <v>21</v>
      </c>
      <c r="B22" s="33" t="s">
        <v>989</v>
      </c>
    </row>
    <row r="23" spans="1:2" ht="67" customHeight="1" x14ac:dyDescent="0.55000000000000004">
      <c r="A23">
        <v>22</v>
      </c>
      <c r="B23" s="33" t="s">
        <v>990</v>
      </c>
    </row>
    <row r="24" spans="1:2" ht="67" customHeight="1" x14ac:dyDescent="0.55000000000000004">
      <c r="A24">
        <v>23</v>
      </c>
      <c r="B24" s="33" t="s">
        <v>991</v>
      </c>
    </row>
    <row r="25" spans="1:2" ht="67" customHeight="1" x14ac:dyDescent="0.55000000000000004">
      <c r="A25">
        <v>24</v>
      </c>
      <c r="B25" s="33" t="s">
        <v>992</v>
      </c>
    </row>
    <row r="26" spans="1:2" ht="67" customHeight="1" x14ac:dyDescent="0.55000000000000004">
      <c r="A26">
        <v>25</v>
      </c>
      <c r="B26" s="33" t="s">
        <v>993</v>
      </c>
    </row>
    <row r="27" spans="1:2" ht="67" customHeight="1" x14ac:dyDescent="0.55000000000000004">
      <c r="A27">
        <v>26</v>
      </c>
      <c r="B27" s="33" t="s">
        <v>994</v>
      </c>
    </row>
    <row r="28" spans="1:2" x14ac:dyDescent="0.55000000000000004">
      <c r="B28" s="30"/>
    </row>
    <row r="29" spans="1:2" x14ac:dyDescent="0.55000000000000004">
      <c r="B29" s="30"/>
    </row>
    <row r="30" spans="1:2" x14ac:dyDescent="0.55000000000000004">
      <c r="B30" s="30"/>
    </row>
    <row r="31" spans="1:2" x14ac:dyDescent="0.55000000000000004">
      <c r="B31" s="30"/>
    </row>
    <row r="32" spans="1:2" x14ac:dyDescent="0.55000000000000004">
      <c r="B32" s="30"/>
    </row>
    <row r="33" spans="2:2" x14ac:dyDescent="0.55000000000000004">
      <c r="B33" s="30"/>
    </row>
    <row r="34" spans="2:2" x14ac:dyDescent="0.55000000000000004">
      <c r="B34" s="30"/>
    </row>
    <row r="35" spans="2:2" x14ac:dyDescent="0.55000000000000004">
      <c r="B35" s="30"/>
    </row>
    <row r="36" spans="2:2" x14ac:dyDescent="0.55000000000000004">
      <c r="B36" s="30"/>
    </row>
    <row r="37" spans="2:2" x14ac:dyDescent="0.55000000000000004">
      <c r="B37" s="30"/>
    </row>
    <row r="38" spans="2:2" x14ac:dyDescent="0.55000000000000004">
      <c r="B38" s="30"/>
    </row>
    <row r="39" spans="2:2" x14ac:dyDescent="0.55000000000000004">
      <c r="B39" s="30"/>
    </row>
    <row r="40" spans="2:2" x14ac:dyDescent="0.55000000000000004">
      <c r="B40" s="30"/>
    </row>
    <row r="41" spans="2:2" x14ac:dyDescent="0.55000000000000004">
      <c r="B41" s="30"/>
    </row>
    <row r="42" spans="2:2" x14ac:dyDescent="0.55000000000000004">
      <c r="B42" s="30"/>
    </row>
    <row r="43" spans="2:2" x14ac:dyDescent="0.55000000000000004">
      <c r="B43" s="30"/>
    </row>
    <row r="44" spans="2:2" x14ac:dyDescent="0.55000000000000004">
      <c r="B44" s="30"/>
    </row>
    <row r="45" spans="2:2" x14ac:dyDescent="0.55000000000000004">
      <c r="B45" s="30"/>
    </row>
    <row r="46" spans="2:2" x14ac:dyDescent="0.55000000000000004">
      <c r="B46" s="30"/>
    </row>
    <row r="47" spans="2:2" x14ac:dyDescent="0.55000000000000004">
      <c r="B47" s="30"/>
    </row>
    <row r="48" spans="2:2" x14ac:dyDescent="0.55000000000000004">
      <c r="B48" s="30"/>
    </row>
    <row r="49" spans="2:2" x14ac:dyDescent="0.55000000000000004">
      <c r="B49" s="30"/>
    </row>
    <row r="50" spans="2:2" x14ac:dyDescent="0.55000000000000004">
      <c r="B50" s="30"/>
    </row>
    <row r="51" spans="2:2" x14ac:dyDescent="0.55000000000000004">
      <c r="B51" s="30"/>
    </row>
    <row r="52" spans="2:2" x14ac:dyDescent="0.55000000000000004">
      <c r="B52" s="30"/>
    </row>
    <row r="53" spans="2:2" x14ac:dyDescent="0.55000000000000004">
      <c r="B53" s="30"/>
    </row>
    <row r="54" spans="2:2" x14ac:dyDescent="0.55000000000000004">
      <c r="B54" s="30"/>
    </row>
    <row r="55" spans="2:2" x14ac:dyDescent="0.55000000000000004">
      <c r="B55" s="30" t="s">
        <v>995</v>
      </c>
    </row>
    <row r="56" spans="2:2" x14ac:dyDescent="0.55000000000000004">
      <c r="B56" s="30"/>
    </row>
    <row r="57" spans="2:2" x14ac:dyDescent="0.55000000000000004">
      <c r="B57" s="30"/>
    </row>
    <row r="58" spans="2:2" x14ac:dyDescent="0.55000000000000004">
      <c r="B58" s="30" t="s">
        <v>996</v>
      </c>
    </row>
    <row r="59" spans="2:2" x14ac:dyDescent="0.55000000000000004">
      <c r="B59" s="30"/>
    </row>
    <row r="60" spans="2:2" x14ac:dyDescent="0.55000000000000004">
      <c r="B60" s="30"/>
    </row>
    <row r="61" spans="2:2" x14ac:dyDescent="0.55000000000000004">
      <c r="B61" s="30" t="s">
        <v>997</v>
      </c>
    </row>
    <row r="62" spans="2:2" x14ac:dyDescent="0.55000000000000004">
      <c r="B62" s="30"/>
    </row>
    <row r="63" spans="2:2" x14ac:dyDescent="0.55000000000000004">
      <c r="B63" s="30"/>
    </row>
    <row r="64" spans="2:2" x14ac:dyDescent="0.55000000000000004">
      <c r="B64" s="30"/>
    </row>
    <row r="65" spans="2:2" x14ac:dyDescent="0.55000000000000004">
      <c r="B65" s="30"/>
    </row>
    <row r="66" spans="2:2" x14ac:dyDescent="0.55000000000000004">
      <c r="B66" s="30"/>
    </row>
    <row r="67" spans="2:2" x14ac:dyDescent="0.55000000000000004">
      <c r="B67" s="30"/>
    </row>
    <row r="68" spans="2:2" x14ac:dyDescent="0.55000000000000004">
      <c r="B68" s="30"/>
    </row>
    <row r="69" spans="2:2" x14ac:dyDescent="0.55000000000000004">
      <c r="B69" s="30"/>
    </row>
    <row r="70" spans="2:2" x14ac:dyDescent="0.55000000000000004">
      <c r="B70" s="30"/>
    </row>
    <row r="71" spans="2:2" x14ac:dyDescent="0.55000000000000004">
      <c r="B71" s="30"/>
    </row>
    <row r="72" spans="2:2" x14ac:dyDescent="0.55000000000000004">
      <c r="B72" s="30"/>
    </row>
    <row r="73" spans="2:2" x14ac:dyDescent="0.55000000000000004">
      <c r="B73" s="30"/>
    </row>
    <row r="74" spans="2:2" x14ac:dyDescent="0.55000000000000004">
      <c r="B74" s="30" t="s">
        <v>998</v>
      </c>
    </row>
    <row r="75" spans="2:2" x14ac:dyDescent="0.55000000000000004">
      <c r="B75" s="30"/>
    </row>
    <row r="76" spans="2:2" x14ac:dyDescent="0.55000000000000004">
      <c r="B76" s="30"/>
    </row>
    <row r="77" spans="2:2" x14ac:dyDescent="0.55000000000000004">
      <c r="B77" s="30"/>
    </row>
    <row r="78" spans="2:2" x14ac:dyDescent="0.55000000000000004">
      <c r="B78" s="30"/>
    </row>
    <row r="79" spans="2:2" x14ac:dyDescent="0.55000000000000004">
      <c r="B79" s="30"/>
    </row>
    <row r="80" spans="2:2" x14ac:dyDescent="0.55000000000000004">
      <c r="B80" s="30"/>
    </row>
    <row r="81" spans="2:2" x14ac:dyDescent="0.55000000000000004">
      <c r="B81" s="30" t="s">
        <v>999</v>
      </c>
    </row>
    <row r="82" spans="2:2" x14ac:dyDescent="0.55000000000000004">
      <c r="B82" s="30"/>
    </row>
    <row r="83" spans="2:2" x14ac:dyDescent="0.55000000000000004">
      <c r="B83" s="30"/>
    </row>
    <row r="84" spans="2:2" x14ac:dyDescent="0.55000000000000004">
      <c r="B84" s="30"/>
    </row>
    <row r="85" spans="2:2" x14ac:dyDescent="0.55000000000000004">
      <c r="B85" s="30"/>
    </row>
    <row r="86" spans="2:2" x14ac:dyDescent="0.55000000000000004">
      <c r="B86" s="30"/>
    </row>
    <row r="87" spans="2:2" x14ac:dyDescent="0.55000000000000004">
      <c r="B87" s="30"/>
    </row>
    <row r="88" spans="2:2" x14ac:dyDescent="0.55000000000000004">
      <c r="B88" s="30"/>
    </row>
    <row r="89" spans="2:2" x14ac:dyDescent="0.55000000000000004">
      <c r="B89" s="30"/>
    </row>
    <row r="90" spans="2:2" x14ac:dyDescent="0.55000000000000004">
      <c r="B90" s="30"/>
    </row>
    <row r="91" spans="2:2" x14ac:dyDescent="0.55000000000000004">
      <c r="B91" s="30"/>
    </row>
    <row r="92" spans="2:2" x14ac:dyDescent="0.55000000000000004">
      <c r="B92" s="30"/>
    </row>
    <row r="93" spans="2:2" x14ac:dyDescent="0.55000000000000004">
      <c r="B93" s="30"/>
    </row>
    <row r="94" spans="2:2" x14ac:dyDescent="0.55000000000000004">
      <c r="B94" s="30"/>
    </row>
    <row r="95" spans="2:2" x14ac:dyDescent="0.55000000000000004">
      <c r="B95" s="30"/>
    </row>
    <row r="96" spans="2:2" x14ac:dyDescent="0.55000000000000004">
      <c r="B96" s="30"/>
    </row>
    <row r="97" spans="2:2" x14ac:dyDescent="0.55000000000000004">
      <c r="B97" s="30"/>
    </row>
    <row r="98" spans="2:2" x14ac:dyDescent="0.55000000000000004">
      <c r="B98" s="30"/>
    </row>
    <row r="99" spans="2:2" x14ac:dyDescent="0.55000000000000004">
      <c r="B99" s="30"/>
    </row>
    <row r="100" spans="2:2" x14ac:dyDescent="0.55000000000000004">
      <c r="B100" s="30"/>
    </row>
    <row r="101" spans="2:2" x14ac:dyDescent="0.55000000000000004">
      <c r="B101" s="30"/>
    </row>
    <row r="102" spans="2:2" x14ac:dyDescent="0.55000000000000004">
      <c r="B102" s="30"/>
    </row>
    <row r="103" spans="2:2" x14ac:dyDescent="0.55000000000000004">
      <c r="B103" s="30"/>
    </row>
    <row r="104" spans="2:2" x14ac:dyDescent="0.55000000000000004">
      <c r="B104" s="30"/>
    </row>
    <row r="105" spans="2:2" x14ac:dyDescent="0.55000000000000004">
      <c r="B105" s="30"/>
    </row>
    <row r="106" spans="2:2" x14ac:dyDescent="0.55000000000000004">
      <c r="B106" s="30"/>
    </row>
    <row r="107" spans="2:2" x14ac:dyDescent="0.55000000000000004">
      <c r="B107" s="30"/>
    </row>
    <row r="108" spans="2:2" x14ac:dyDescent="0.55000000000000004">
      <c r="B108" s="30"/>
    </row>
    <row r="109" spans="2:2" x14ac:dyDescent="0.55000000000000004">
      <c r="B109" s="30"/>
    </row>
    <row r="110" spans="2:2" x14ac:dyDescent="0.55000000000000004">
      <c r="B110" s="30"/>
    </row>
    <row r="111" spans="2:2" x14ac:dyDescent="0.55000000000000004">
      <c r="B111" s="30"/>
    </row>
    <row r="112" spans="2:2" x14ac:dyDescent="0.55000000000000004">
      <c r="B112" s="30"/>
    </row>
    <row r="113" spans="2:2" x14ac:dyDescent="0.55000000000000004">
      <c r="B113" s="30"/>
    </row>
    <row r="114" spans="2:2" x14ac:dyDescent="0.55000000000000004">
      <c r="B114" s="30"/>
    </row>
    <row r="115" spans="2:2" x14ac:dyDescent="0.55000000000000004">
      <c r="B115" s="30"/>
    </row>
    <row r="116" spans="2:2" x14ac:dyDescent="0.55000000000000004">
      <c r="B116" s="30" t="s">
        <v>1000</v>
      </c>
    </row>
    <row r="117" spans="2:2" x14ac:dyDescent="0.55000000000000004">
      <c r="B117" s="30" t="s">
        <v>1001</v>
      </c>
    </row>
    <row r="118" spans="2:2" x14ac:dyDescent="0.55000000000000004">
      <c r="B118" s="30"/>
    </row>
    <row r="119" spans="2:2" x14ac:dyDescent="0.55000000000000004">
      <c r="B119" s="30"/>
    </row>
    <row r="120" spans="2:2" x14ac:dyDescent="0.55000000000000004">
      <c r="B120" s="30"/>
    </row>
    <row r="121" spans="2:2" x14ac:dyDescent="0.55000000000000004">
      <c r="B121" s="30"/>
    </row>
    <row r="122" spans="2:2" x14ac:dyDescent="0.55000000000000004">
      <c r="B122" s="30" t="s">
        <v>1002</v>
      </c>
    </row>
    <row r="123" spans="2:2" x14ac:dyDescent="0.55000000000000004">
      <c r="B123" s="30"/>
    </row>
    <row r="124" spans="2:2" x14ac:dyDescent="0.55000000000000004">
      <c r="B124" s="30"/>
    </row>
    <row r="125" spans="2:2" x14ac:dyDescent="0.55000000000000004">
      <c r="B125" s="30"/>
    </row>
    <row r="126" spans="2:2" x14ac:dyDescent="0.55000000000000004">
      <c r="B126" s="30"/>
    </row>
    <row r="127" spans="2:2" x14ac:dyDescent="0.55000000000000004">
      <c r="B127" s="30"/>
    </row>
    <row r="128" spans="2:2" x14ac:dyDescent="0.55000000000000004">
      <c r="B128" s="30" t="s">
        <v>1003</v>
      </c>
    </row>
    <row r="129" spans="2:2" x14ac:dyDescent="0.55000000000000004">
      <c r="B129" s="30"/>
    </row>
    <row r="130" spans="2:2" x14ac:dyDescent="0.55000000000000004">
      <c r="B130" s="30" t="s">
        <v>1004</v>
      </c>
    </row>
    <row r="131" spans="2:2" x14ac:dyDescent="0.55000000000000004">
      <c r="B131" s="30"/>
    </row>
    <row r="132" spans="2:2" x14ac:dyDescent="0.55000000000000004">
      <c r="B132" s="30"/>
    </row>
    <row r="133" spans="2:2" x14ac:dyDescent="0.55000000000000004">
      <c r="B133" s="30"/>
    </row>
    <row r="134" spans="2:2" x14ac:dyDescent="0.55000000000000004">
      <c r="B134" s="30"/>
    </row>
    <row r="135" spans="2:2" x14ac:dyDescent="0.55000000000000004">
      <c r="B135" s="30"/>
    </row>
    <row r="136" spans="2:2" x14ac:dyDescent="0.55000000000000004">
      <c r="B136" s="30" t="s">
        <v>1005</v>
      </c>
    </row>
    <row r="137" spans="2:2" x14ac:dyDescent="0.55000000000000004">
      <c r="B137" s="30"/>
    </row>
    <row r="138" spans="2:2" x14ac:dyDescent="0.55000000000000004">
      <c r="B138" s="30"/>
    </row>
    <row r="139" spans="2:2" x14ac:dyDescent="0.55000000000000004">
      <c r="B139" s="30"/>
    </row>
    <row r="140" spans="2:2" x14ac:dyDescent="0.55000000000000004">
      <c r="B140" s="30"/>
    </row>
    <row r="141" spans="2:2" x14ac:dyDescent="0.55000000000000004">
      <c r="B141" s="30"/>
    </row>
    <row r="142" spans="2:2" x14ac:dyDescent="0.55000000000000004">
      <c r="B142" s="30"/>
    </row>
    <row r="143" spans="2:2" x14ac:dyDescent="0.55000000000000004">
      <c r="B143" s="30"/>
    </row>
    <row r="144" spans="2:2" x14ac:dyDescent="0.55000000000000004">
      <c r="B144" s="30"/>
    </row>
    <row r="145" spans="2:2" x14ac:dyDescent="0.55000000000000004">
      <c r="B145" s="30"/>
    </row>
    <row r="146" spans="2:2" x14ac:dyDescent="0.55000000000000004">
      <c r="B146" s="30"/>
    </row>
    <row r="147" spans="2:2" x14ac:dyDescent="0.55000000000000004">
      <c r="B147" s="30"/>
    </row>
    <row r="148" spans="2:2" x14ac:dyDescent="0.55000000000000004">
      <c r="B148" s="30"/>
    </row>
    <row r="149" spans="2:2" x14ac:dyDescent="0.55000000000000004">
      <c r="B149" s="30"/>
    </row>
    <row r="150" spans="2:2" x14ac:dyDescent="0.55000000000000004">
      <c r="B150" s="30"/>
    </row>
    <row r="151" spans="2:2" x14ac:dyDescent="0.55000000000000004">
      <c r="B151" s="30" t="s">
        <v>1006</v>
      </c>
    </row>
    <row r="152" spans="2:2" x14ac:dyDescent="0.55000000000000004">
      <c r="B152" s="30"/>
    </row>
    <row r="153" spans="2:2" x14ac:dyDescent="0.55000000000000004">
      <c r="B153" s="30"/>
    </row>
    <row r="154" spans="2:2" x14ac:dyDescent="0.55000000000000004">
      <c r="B154" s="30" t="s">
        <v>1007</v>
      </c>
    </row>
    <row r="155" spans="2:2" x14ac:dyDescent="0.55000000000000004">
      <c r="B155" s="30"/>
    </row>
    <row r="156" spans="2:2" x14ac:dyDescent="0.55000000000000004">
      <c r="B156" s="30"/>
    </row>
    <row r="157" spans="2:2" x14ac:dyDescent="0.55000000000000004">
      <c r="B157" s="30" t="s">
        <v>1008</v>
      </c>
    </row>
    <row r="158" spans="2:2" x14ac:dyDescent="0.55000000000000004">
      <c r="B158" s="30"/>
    </row>
    <row r="159" spans="2:2" x14ac:dyDescent="0.55000000000000004">
      <c r="B159" s="30"/>
    </row>
    <row r="160" spans="2:2" x14ac:dyDescent="0.55000000000000004">
      <c r="B160" s="30"/>
    </row>
    <row r="161" spans="2:2" x14ac:dyDescent="0.55000000000000004">
      <c r="B161" s="30"/>
    </row>
    <row r="162" spans="2:2" x14ac:dyDescent="0.55000000000000004">
      <c r="B162" s="30" t="s">
        <v>1009</v>
      </c>
    </row>
    <row r="163" spans="2:2" x14ac:dyDescent="0.55000000000000004">
      <c r="B163" s="30"/>
    </row>
    <row r="164" spans="2:2" x14ac:dyDescent="0.55000000000000004">
      <c r="B164" s="30" t="s">
        <v>1010</v>
      </c>
    </row>
    <row r="165" spans="2:2" x14ac:dyDescent="0.55000000000000004">
      <c r="B165" s="30"/>
    </row>
    <row r="166" spans="2:2" x14ac:dyDescent="0.55000000000000004">
      <c r="B166" s="30"/>
    </row>
    <row r="167" spans="2:2" x14ac:dyDescent="0.55000000000000004">
      <c r="B167" s="30"/>
    </row>
    <row r="168" spans="2:2" x14ac:dyDescent="0.55000000000000004">
      <c r="B168" s="30"/>
    </row>
    <row r="169" spans="2:2" x14ac:dyDescent="0.55000000000000004">
      <c r="B169" s="30"/>
    </row>
    <row r="170" spans="2:2" x14ac:dyDescent="0.55000000000000004">
      <c r="B170" s="30"/>
    </row>
    <row r="171" spans="2:2" x14ac:dyDescent="0.55000000000000004">
      <c r="B171" s="30"/>
    </row>
    <row r="172" spans="2:2" x14ac:dyDescent="0.55000000000000004">
      <c r="B172" s="30"/>
    </row>
    <row r="173" spans="2:2" x14ac:dyDescent="0.55000000000000004">
      <c r="B173" s="30"/>
    </row>
    <row r="174" spans="2:2" x14ac:dyDescent="0.55000000000000004">
      <c r="B174" s="30"/>
    </row>
    <row r="175" spans="2:2" x14ac:dyDescent="0.55000000000000004">
      <c r="B175" s="30"/>
    </row>
    <row r="176" spans="2:2" x14ac:dyDescent="0.55000000000000004">
      <c r="B176" s="30"/>
    </row>
    <row r="177" spans="2:2" x14ac:dyDescent="0.55000000000000004">
      <c r="B177" s="30"/>
    </row>
    <row r="178" spans="2:2" x14ac:dyDescent="0.55000000000000004">
      <c r="B178" s="30"/>
    </row>
    <row r="179" spans="2:2" x14ac:dyDescent="0.55000000000000004">
      <c r="B179" s="30"/>
    </row>
    <row r="180" spans="2:2" x14ac:dyDescent="0.55000000000000004">
      <c r="B180" s="30"/>
    </row>
    <row r="181" spans="2:2" x14ac:dyDescent="0.55000000000000004">
      <c r="B181" s="30"/>
    </row>
    <row r="182" spans="2:2" x14ac:dyDescent="0.55000000000000004">
      <c r="B182" s="30"/>
    </row>
    <row r="183" spans="2:2" x14ac:dyDescent="0.55000000000000004">
      <c r="B183" s="30"/>
    </row>
    <row r="184" spans="2:2" x14ac:dyDescent="0.55000000000000004">
      <c r="B184" s="30"/>
    </row>
    <row r="185" spans="2:2" x14ac:dyDescent="0.55000000000000004">
      <c r="B185" s="30"/>
    </row>
    <row r="186" spans="2:2" x14ac:dyDescent="0.55000000000000004">
      <c r="B186" s="30"/>
    </row>
    <row r="187" spans="2:2" x14ac:dyDescent="0.55000000000000004">
      <c r="B187" s="30"/>
    </row>
    <row r="188" spans="2:2" x14ac:dyDescent="0.55000000000000004">
      <c r="B188" s="30" t="s">
        <v>1011</v>
      </c>
    </row>
    <row r="189" spans="2:2" x14ac:dyDescent="0.55000000000000004">
      <c r="B189" s="30"/>
    </row>
    <row r="190" spans="2:2" x14ac:dyDescent="0.55000000000000004">
      <c r="B190" s="30"/>
    </row>
    <row r="191" spans="2:2" x14ac:dyDescent="0.55000000000000004">
      <c r="B191" s="30"/>
    </row>
    <row r="192" spans="2:2" x14ac:dyDescent="0.55000000000000004">
      <c r="B192" s="30"/>
    </row>
    <row r="193" spans="2:2" x14ac:dyDescent="0.55000000000000004">
      <c r="B193" s="30"/>
    </row>
    <row r="194" spans="2:2" x14ac:dyDescent="0.55000000000000004">
      <c r="B194" s="30"/>
    </row>
    <row r="195" spans="2:2" x14ac:dyDescent="0.55000000000000004">
      <c r="B195" s="30"/>
    </row>
    <row r="196" spans="2:2" x14ac:dyDescent="0.55000000000000004">
      <c r="B196" s="30"/>
    </row>
    <row r="197" spans="2:2" x14ac:dyDescent="0.55000000000000004">
      <c r="B197" s="30"/>
    </row>
    <row r="198" spans="2:2" x14ac:dyDescent="0.55000000000000004">
      <c r="B198" s="30" t="s">
        <v>1012</v>
      </c>
    </row>
    <row r="199" spans="2:2" x14ac:dyDescent="0.55000000000000004">
      <c r="B199" s="30"/>
    </row>
    <row r="200" spans="2:2" x14ac:dyDescent="0.55000000000000004">
      <c r="B200" s="30"/>
    </row>
    <row r="201" spans="2:2" x14ac:dyDescent="0.55000000000000004">
      <c r="B201" s="30"/>
    </row>
    <row r="202" spans="2:2" x14ac:dyDescent="0.55000000000000004">
      <c r="B202" s="30"/>
    </row>
    <row r="203" spans="2:2" x14ac:dyDescent="0.55000000000000004">
      <c r="B203" s="30"/>
    </row>
    <row r="204" spans="2:2" x14ac:dyDescent="0.55000000000000004">
      <c r="B204" s="30"/>
    </row>
    <row r="205" spans="2:2" x14ac:dyDescent="0.55000000000000004">
      <c r="B205" s="30"/>
    </row>
    <row r="206" spans="2:2" x14ac:dyDescent="0.55000000000000004">
      <c r="B206" s="30"/>
    </row>
    <row r="207" spans="2:2" x14ac:dyDescent="0.55000000000000004">
      <c r="B207" s="30" t="s">
        <v>1013</v>
      </c>
    </row>
    <row r="208" spans="2:2" x14ac:dyDescent="0.55000000000000004">
      <c r="B208" s="30"/>
    </row>
    <row r="209" spans="2:2" x14ac:dyDescent="0.55000000000000004">
      <c r="B209" s="30"/>
    </row>
    <row r="210" spans="2:2" x14ac:dyDescent="0.55000000000000004">
      <c r="B210" s="30"/>
    </row>
    <row r="211" spans="2:2" x14ac:dyDescent="0.55000000000000004">
      <c r="B211" s="30"/>
    </row>
    <row r="212" spans="2:2" x14ac:dyDescent="0.55000000000000004">
      <c r="B212" s="30"/>
    </row>
    <row r="213" spans="2:2" x14ac:dyDescent="0.55000000000000004">
      <c r="B213" s="30"/>
    </row>
    <row r="214" spans="2:2" x14ac:dyDescent="0.55000000000000004">
      <c r="B214" s="30"/>
    </row>
    <row r="215" spans="2:2" x14ac:dyDescent="0.55000000000000004">
      <c r="B215" s="30"/>
    </row>
    <row r="216" spans="2:2" x14ac:dyDescent="0.55000000000000004">
      <c r="B216" s="30"/>
    </row>
    <row r="217" spans="2:2" x14ac:dyDescent="0.55000000000000004">
      <c r="B217" s="30"/>
    </row>
    <row r="218" spans="2:2" x14ac:dyDescent="0.55000000000000004">
      <c r="B218" s="30"/>
    </row>
    <row r="219" spans="2:2" x14ac:dyDescent="0.55000000000000004">
      <c r="B219" s="30"/>
    </row>
    <row r="220" spans="2:2" x14ac:dyDescent="0.55000000000000004">
      <c r="B220" s="30"/>
    </row>
    <row r="221" spans="2:2" x14ac:dyDescent="0.55000000000000004">
      <c r="B221" s="30"/>
    </row>
    <row r="222" spans="2:2" x14ac:dyDescent="0.55000000000000004">
      <c r="B222" s="30" t="s">
        <v>1014</v>
      </c>
    </row>
    <row r="223" spans="2:2" x14ac:dyDescent="0.55000000000000004">
      <c r="B223" s="30"/>
    </row>
    <row r="224" spans="2:2" x14ac:dyDescent="0.55000000000000004">
      <c r="B224" s="30"/>
    </row>
    <row r="225" spans="2:2" x14ac:dyDescent="0.55000000000000004">
      <c r="B225" s="30"/>
    </row>
    <row r="226" spans="2:2" x14ac:dyDescent="0.55000000000000004">
      <c r="B226" s="30"/>
    </row>
    <row r="227" spans="2:2" x14ac:dyDescent="0.55000000000000004">
      <c r="B227" s="30"/>
    </row>
    <row r="228" spans="2:2" x14ac:dyDescent="0.55000000000000004">
      <c r="B228" s="30"/>
    </row>
    <row r="229" spans="2:2" x14ac:dyDescent="0.55000000000000004">
      <c r="B229" s="30"/>
    </row>
    <row r="230" spans="2:2" x14ac:dyDescent="0.55000000000000004">
      <c r="B230" s="30"/>
    </row>
    <row r="231" spans="2:2" x14ac:dyDescent="0.55000000000000004">
      <c r="B231" s="30"/>
    </row>
    <row r="232" spans="2:2" x14ac:dyDescent="0.55000000000000004">
      <c r="B232" s="30"/>
    </row>
    <row r="233" spans="2:2" x14ac:dyDescent="0.55000000000000004">
      <c r="B233" s="30"/>
    </row>
    <row r="234" spans="2:2" x14ac:dyDescent="0.55000000000000004">
      <c r="B234" s="30"/>
    </row>
    <row r="235" spans="2:2" x14ac:dyDescent="0.55000000000000004">
      <c r="B235" s="30"/>
    </row>
    <row r="236" spans="2:2" x14ac:dyDescent="0.55000000000000004">
      <c r="B236" s="30"/>
    </row>
    <row r="237" spans="2:2" x14ac:dyDescent="0.55000000000000004">
      <c r="B237" s="30"/>
    </row>
    <row r="238" spans="2:2" x14ac:dyDescent="0.55000000000000004">
      <c r="B238" s="30"/>
    </row>
    <row r="239" spans="2:2" x14ac:dyDescent="0.55000000000000004">
      <c r="B239" s="30"/>
    </row>
    <row r="240" spans="2:2" x14ac:dyDescent="0.55000000000000004">
      <c r="B240" s="30" t="s">
        <v>1015</v>
      </c>
    </row>
    <row r="241" spans="2:2" x14ac:dyDescent="0.55000000000000004">
      <c r="B241" s="30"/>
    </row>
    <row r="242" spans="2:2" x14ac:dyDescent="0.55000000000000004">
      <c r="B242" s="30"/>
    </row>
    <row r="243" spans="2:2" x14ac:dyDescent="0.55000000000000004">
      <c r="B243" s="30"/>
    </row>
    <row r="244" spans="2:2" x14ac:dyDescent="0.55000000000000004">
      <c r="B244" s="30"/>
    </row>
    <row r="245" spans="2:2" x14ac:dyDescent="0.55000000000000004">
      <c r="B245" s="30"/>
    </row>
    <row r="246" spans="2:2" x14ac:dyDescent="0.55000000000000004">
      <c r="B246" s="30"/>
    </row>
    <row r="247" spans="2:2" x14ac:dyDescent="0.55000000000000004">
      <c r="B247" s="30"/>
    </row>
    <row r="248" spans="2:2" x14ac:dyDescent="0.55000000000000004">
      <c r="B248" s="30"/>
    </row>
    <row r="249" spans="2:2" x14ac:dyDescent="0.55000000000000004">
      <c r="B249" s="30"/>
    </row>
    <row r="250" spans="2:2" x14ac:dyDescent="0.55000000000000004">
      <c r="B250" s="30"/>
    </row>
    <row r="251" spans="2:2" x14ac:dyDescent="0.55000000000000004">
      <c r="B251" s="30"/>
    </row>
    <row r="252" spans="2:2" x14ac:dyDescent="0.55000000000000004">
      <c r="B252" s="30"/>
    </row>
    <row r="253" spans="2:2" x14ac:dyDescent="0.55000000000000004">
      <c r="B253" s="30"/>
    </row>
    <row r="254" spans="2:2" x14ac:dyDescent="0.55000000000000004">
      <c r="B254" s="30"/>
    </row>
    <row r="255" spans="2:2" x14ac:dyDescent="0.55000000000000004">
      <c r="B255" s="30"/>
    </row>
    <row r="256" spans="2:2" x14ac:dyDescent="0.55000000000000004">
      <c r="B256" s="30"/>
    </row>
    <row r="257" spans="2:2" x14ac:dyDescent="0.55000000000000004">
      <c r="B257" s="30"/>
    </row>
    <row r="258" spans="2:2" x14ac:dyDescent="0.55000000000000004">
      <c r="B258" s="30"/>
    </row>
    <row r="259" spans="2:2" x14ac:dyDescent="0.55000000000000004">
      <c r="B259" s="30"/>
    </row>
    <row r="260" spans="2:2" x14ac:dyDescent="0.55000000000000004">
      <c r="B260" s="30"/>
    </row>
    <row r="261" spans="2:2" x14ac:dyDescent="0.55000000000000004">
      <c r="B261" s="30"/>
    </row>
    <row r="262" spans="2:2" x14ac:dyDescent="0.55000000000000004">
      <c r="B262" s="30"/>
    </row>
    <row r="263" spans="2:2" x14ac:dyDescent="0.55000000000000004">
      <c r="B263" s="30"/>
    </row>
    <row r="264" spans="2:2" x14ac:dyDescent="0.55000000000000004">
      <c r="B264" s="30"/>
    </row>
    <row r="265" spans="2:2" x14ac:dyDescent="0.55000000000000004">
      <c r="B265" s="30"/>
    </row>
    <row r="266" spans="2:2" x14ac:dyDescent="0.55000000000000004">
      <c r="B266" s="30"/>
    </row>
    <row r="267" spans="2:2" x14ac:dyDescent="0.55000000000000004">
      <c r="B267" s="30"/>
    </row>
    <row r="268" spans="2:2" x14ac:dyDescent="0.55000000000000004">
      <c r="B268" s="30"/>
    </row>
    <row r="269" spans="2:2" x14ac:dyDescent="0.55000000000000004">
      <c r="B269" s="30" t="s">
        <v>1016</v>
      </c>
    </row>
    <row r="270" spans="2:2" x14ac:dyDescent="0.55000000000000004">
      <c r="B270" s="30"/>
    </row>
    <row r="271" spans="2:2" x14ac:dyDescent="0.55000000000000004">
      <c r="B271" s="30"/>
    </row>
    <row r="272" spans="2:2" x14ac:dyDescent="0.55000000000000004">
      <c r="B272" s="30"/>
    </row>
    <row r="273" spans="2:2" x14ac:dyDescent="0.55000000000000004">
      <c r="B273" s="30"/>
    </row>
    <row r="274" spans="2:2" x14ac:dyDescent="0.55000000000000004">
      <c r="B274" s="30"/>
    </row>
    <row r="275" spans="2:2" x14ac:dyDescent="0.55000000000000004">
      <c r="B275" s="30"/>
    </row>
    <row r="276" spans="2:2" x14ac:dyDescent="0.55000000000000004">
      <c r="B276" s="30"/>
    </row>
    <row r="277" spans="2:2" x14ac:dyDescent="0.55000000000000004">
      <c r="B277" s="30"/>
    </row>
    <row r="278" spans="2:2" x14ac:dyDescent="0.55000000000000004">
      <c r="B278" s="30" t="s">
        <v>1017</v>
      </c>
    </row>
    <row r="279" spans="2:2" x14ac:dyDescent="0.55000000000000004">
      <c r="B279" s="30"/>
    </row>
    <row r="280" spans="2:2" x14ac:dyDescent="0.55000000000000004">
      <c r="B280" s="30"/>
    </row>
    <row r="281" spans="2:2" x14ac:dyDescent="0.55000000000000004">
      <c r="B281" s="30"/>
    </row>
    <row r="282" spans="2:2" x14ac:dyDescent="0.55000000000000004">
      <c r="B282" s="31"/>
    </row>
    <row r="283" spans="2:2" x14ac:dyDescent="0.55000000000000004">
      <c r="B283" s="31"/>
    </row>
    <row r="284" spans="2:2" x14ac:dyDescent="0.55000000000000004">
      <c r="B284" s="31"/>
    </row>
    <row r="285" spans="2:2" x14ac:dyDescent="0.55000000000000004">
      <c r="B285" s="31"/>
    </row>
    <row r="286" spans="2:2" x14ac:dyDescent="0.55000000000000004">
      <c r="B286" s="31"/>
    </row>
    <row r="287" spans="2:2" x14ac:dyDescent="0.55000000000000004">
      <c r="B287" s="31"/>
    </row>
    <row r="288" spans="2:2" x14ac:dyDescent="0.55000000000000004">
      <c r="B288" s="31"/>
    </row>
    <row r="289" spans="2:2" x14ac:dyDescent="0.55000000000000004">
      <c r="B289" s="31"/>
    </row>
    <row r="290" spans="2:2" x14ac:dyDescent="0.55000000000000004">
      <c r="B290" s="31"/>
    </row>
    <row r="291" spans="2:2" x14ac:dyDescent="0.55000000000000004">
      <c r="B291" s="31"/>
    </row>
    <row r="292" spans="2:2" x14ac:dyDescent="0.55000000000000004">
      <c r="B292" s="31"/>
    </row>
    <row r="293" spans="2:2" x14ac:dyDescent="0.55000000000000004">
      <c r="B293" s="31"/>
    </row>
    <row r="294" spans="2:2" x14ac:dyDescent="0.55000000000000004">
      <c r="B294" s="31"/>
    </row>
    <row r="295" spans="2:2" x14ac:dyDescent="0.55000000000000004">
      <c r="B295" s="31"/>
    </row>
    <row r="296" spans="2:2" x14ac:dyDescent="0.55000000000000004">
      <c r="B296" s="31"/>
    </row>
    <row r="297" spans="2:2" x14ac:dyDescent="0.55000000000000004">
      <c r="B297" s="31"/>
    </row>
    <row r="298" spans="2:2" x14ac:dyDescent="0.55000000000000004">
      <c r="B298" s="31"/>
    </row>
    <row r="299" spans="2:2" x14ac:dyDescent="0.55000000000000004">
      <c r="B299" s="31"/>
    </row>
    <row r="300" spans="2:2" x14ac:dyDescent="0.55000000000000004">
      <c r="B300" s="31"/>
    </row>
    <row r="301" spans="2:2" x14ac:dyDescent="0.55000000000000004">
      <c r="B301" s="31"/>
    </row>
    <row r="302" spans="2:2" x14ac:dyDescent="0.55000000000000004">
      <c r="B302" s="31"/>
    </row>
    <row r="303" spans="2:2" x14ac:dyDescent="0.55000000000000004">
      <c r="B303" s="31"/>
    </row>
    <row r="304" spans="2:2" x14ac:dyDescent="0.55000000000000004">
      <c r="B304" s="31"/>
    </row>
    <row r="305" spans="2:2" x14ac:dyDescent="0.55000000000000004">
      <c r="B305" s="31"/>
    </row>
    <row r="306" spans="2:2" x14ac:dyDescent="0.55000000000000004">
      <c r="B306" s="31"/>
    </row>
    <row r="307" spans="2:2" x14ac:dyDescent="0.55000000000000004">
      <c r="B307" s="31"/>
    </row>
    <row r="308" spans="2:2" x14ac:dyDescent="0.55000000000000004">
      <c r="B308" s="31"/>
    </row>
    <row r="309" spans="2:2" x14ac:dyDescent="0.55000000000000004">
      <c r="B309" s="31"/>
    </row>
    <row r="310" spans="2:2" x14ac:dyDescent="0.55000000000000004">
      <c r="B310" s="31"/>
    </row>
    <row r="311" spans="2:2" x14ac:dyDescent="0.55000000000000004">
      <c r="B311" s="31"/>
    </row>
    <row r="312" spans="2:2" x14ac:dyDescent="0.55000000000000004">
      <c r="B312" s="31"/>
    </row>
    <row r="313" spans="2:2" x14ac:dyDescent="0.55000000000000004">
      <c r="B313" s="31"/>
    </row>
    <row r="314" spans="2:2" x14ac:dyDescent="0.55000000000000004">
      <c r="B314" s="31"/>
    </row>
    <row r="315" spans="2:2" x14ac:dyDescent="0.55000000000000004">
      <c r="B315" s="31"/>
    </row>
    <row r="316" spans="2:2" x14ac:dyDescent="0.55000000000000004">
      <c r="B316" s="31"/>
    </row>
    <row r="317" spans="2:2" x14ac:dyDescent="0.55000000000000004">
      <c r="B317" s="31"/>
    </row>
    <row r="318" spans="2:2" x14ac:dyDescent="0.55000000000000004">
      <c r="B318" s="31"/>
    </row>
    <row r="319" spans="2:2" x14ac:dyDescent="0.55000000000000004">
      <c r="B319" s="31"/>
    </row>
    <row r="320" spans="2:2" x14ac:dyDescent="0.55000000000000004">
      <c r="B320" s="31"/>
    </row>
    <row r="321" spans="2:2" x14ac:dyDescent="0.55000000000000004">
      <c r="B321" s="31"/>
    </row>
    <row r="322" spans="2:2" x14ac:dyDescent="0.55000000000000004">
      <c r="B322" s="31"/>
    </row>
    <row r="323" spans="2:2" x14ac:dyDescent="0.55000000000000004">
      <c r="B323" s="31"/>
    </row>
    <row r="324" spans="2:2" x14ac:dyDescent="0.55000000000000004">
      <c r="B324" s="31"/>
    </row>
    <row r="325" spans="2:2" x14ac:dyDescent="0.55000000000000004">
      <c r="B325" s="31"/>
    </row>
    <row r="326" spans="2:2" x14ac:dyDescent="0.55000000000000004">
      <c r="B326" s="31"/>
    </row>
    <row r="327" spans="2:2" x14ac:dyDescent="0.55000000000000004">
      <c r="B327" s="31"/>
    </row>
    <row r="328" spans="2:2" x14ac:dyDescent="0.55000000000000004">
      <c r="B328" s="31"/>
    </row>
    <row r="329" spans="2:2" x14ac:dyDescent="0.55000000000000004">
      <c r="B329" s="31"/>
    </row>
    <row r="330" spans="2:2" x14ac:dyDescent="0.55000000000000004">
      <c r="B330" s="31"/>
    </row>
    <row r="331" spans="2:2" x14ac:dyDescent="0.55000000000000004">
      <c r="B331" s="31"/>
    </row>
    <row r="332" spans="2:2" x14ac:dyDescent="0.55000000000000004">
      <c r="B332" s="31"/>
    </row>
    <row r="333" spans="2:2" x14ac:dyDescent="0.55000000000000004">
      <c r="B333" s="31"/>
    </row>
    <row r="334" spans="2:2" x14ac:dyDescent="0.55000000000000004">
      <c r="B334" s="31"/>
    </row>
    <row r="335" spans="2:2" x14ac:dyDescent="0.55000000000000004">
      <c r="B335" s="31"/>
    </row>
    <row r="336" spans="2:2" x14ac:dyDescent="0.55000000000000004">
      <c r="B336" s="31"/>
    </row>
    <row r="337" spans="2:2" x14ac:dyDescent="0.55000000000000004">
      <c r="B337" s="31"/>
    </row>
    <row r="338" spans="2:2" x14ac:dyDescent="0.55000000000000004">
      <c r="B338" s="31"/>
    </row>
    <row r="339" spans="2:2" x14ac:dyDescent="0.55000000000000004">
      <c r="B339" s="31"/>
    </row>
    <row r="340" spans="2:2" x14ac:dyDescent="0.55000000000000004">
      <c r="B340" s="31"/>
    </row>
    <row r="341" spans="2:2" x14ac:dyDescent="0.55000000000000004">
      <c r="B341" s="31"/>
    </row>
    <row r="342" spans="2:2" x14ac:dyDescent="0.55000000000000004">
      <c r="B342" s="31"/>
    </row>
    <row r="343" spans="2:2" x14ac:dyDescent="0.55000000000000004">
      <c r="B343" s="31"/>
    </row>
    <row r="344" spans="2:2" x14ac:dyDescent="0.55000000000000004">
      <c r="B344" s="31"/>
    </row>
    <row r="345" spans="2:2" x14ac:dyDescent="0.55000000000000004">
      <c r="B345" s="31"/>
    </row>
    <row r="346" spans="2:2" x14ac:dyDescent="0.55000000000000004">
      <c r="B346" s="31"/>
    </row>
    <row r="347" spans="2:2" x14ac:dyDescent="0.55000000000000004">
      <c r="B347" s="31"/>
    </row>
    <row r="348" spans="2:2" x14ac:dyDescent="0.55000000000000004">
      <c r="B348" s="31"/>
    </row>
    <row r="349" spans="2:2" x14ac:dyDescent="0.55000000000000004">
      <c r="B349" s="31"/>
    </row>
    <row r="350" spans="2:2" x14ac:dyDescent="0.55000000000000004">
      <c r="B350" s="31"/>
    </row>
    <row r="351" spans="2:2" x14ac:dyDescent="0.55000000000000004">
      <c r="B351" s="31"/>
    </row>
    <row r="352" spans="2:2" x14ac:dyDescent="0.55000000000000004">
      <c r="B352" s="31"/>
    </row>
    <row r="353" spans="2:2" x14ac:dyDescent="0.55000000000000004">
      <c r="B353" s="31"/>
    </row>
    <row r="354" spans="2:2" x14ac:dyDescent="0.55000000000000004">
      <c r="B354" s="31"/>
    </row>
    <row r="355" spans="2:2" x14ac:dyDescent="0.55000000000000004">
      <c r="B355" s="31"/>
    </row>
    <row r="356" spans="2:2" x14ac:dyDescent="0.55000000000000004">
      <c r="B356" s="31"/>
    </row>
    <row r="357" spans="2:2" x14ac:dyDescent="0.55000000000000004">
      <c r="B357" s="31"/>
    </row>
    <row r="358" spans="2:2" x14ac:dyDescent="0.55000000000000004">
      <c r="B358" s="31"/>
    </row>
    <row r="359" spans="2:2" x14ac:dyDescent="0.55000000000000004">
      <c r="B359" s="31"/>
    </row>
    <row r="360" spans="2:2" x14ac:dyDescent="0.55000000000000004">
      <c r="B360" s="31"/>
    </row>
    <row r="361" spans="2:2" x14ac:dyDescent="0.55000000000000004">
      <c r="B361" s="31"/>
    </row>
    <row r="362" spans="2:2" x14ac:dyDescent="0.55000000000000004">
      <c r="B362" s="31"/>
    </row>
    <row r="363" spans="2:2" x14ac:dyDescent="0.55000000000000004">
      <c r="B363" s="31"/>
    </row>
    <row r="364" spans="2:2" x14ac:dyDescent="0.55000000000000004">
      <c r="B364" s="31"/>
    </row>
    <row r="365" spans="2:2" x14ac:dyDescent="0.55000000000000004">
      <c r="B365" s="31"/>
    </row>
    <row r="366" spans="2:2" x14ac:dyDescent="0.55000000000000004">
      <c r="B366" s="31"/>
    </row>
    <row r="367" spans="2:2" x14ac:dyDescent="0.55000000000000004">
      <c r="B367" s="31"/>
    </row>
    <row r="368" spans="2:2" x14ac:dyDescent="0.55000000000000004">
      <c r="B368" s="31"/>
    </row>
    <row r="369" spans="2:2" x14ac:dyDescent="0.55000000000000004">
      <c r="B369" s="31"/>
    </row>
    <row r="370" spans="2:2" x14ac:dyDescent="0.55000000000000004">
      <c r="B370" s="31"/>
    </row>
    <row r="371" spans="2:2" x14ac:dyDescent="0.55000000000000004">
      <c r="B371" s="31"/>
    </row>
    <row r="372" spans="2:2" x14ac:dyDescent="0.55000000000000004">
      <c r="B372" s="31"/>
    </row>
    <row r="373" spans="2:2" x14ac:dyDescent="0.55000000000000004">
      <c r="B373" s="31"/>
    </row>
    <row r="374" spans="2:2" x14ac:dyDescent="0.55000000000000004">
      <c r="B374" s="31"/>
    </row>
    <row r="375" spans="2:2" x14ac:dyDescent="0.55000000000000004">
      <c r="B375" s="31"/>
    </row>
    <row r="376" spans="2:2" x14ac:dyDescent="0.55000000000000004">
      <c r="B376" s="31"/>
    </row>
    <row r="377" spans="2:2" x14ac:dyDescent="0.55000000000000004">
      <c r="B377" s="31"/>
    </row>
    <row r="378" spans="2:2" x14ac:dyDescent="0.55000000000000004">
      <c r="B378" s="31"/>
    </row>
    <row r="379" spans="2:2" x14ac:dyDescent="0.55000000000000004">
      <c r="B379" s="31"/>
    </row>
    <row r="380" spans="2:2" x14ac:dyDescent="0.55000000000000004">
      <c r="B380" s="31"/>
    </row>
    <row r="381" spans="2:2" x14ac:dyDescent="0.55000000000000004">
      <c r="B381" s="31"/>
    </row>
    <row r="382" spans="2:2" x14ac:dyDescent="0.55000000000000004">
      <c r="B382" s="31"/>
    </row>
    <row r="383" spans="2:2" x14ac:dyDescent="0.55000000000000004">
      <c r="B383" s="31"/>
    </row>
    <row r="384" spans="2:2" x14ac:dyDescent="0.55000000000000004">
      <c r="B384" s="31"/>
    </row>
    <row r="385" spans="2:2" x14ac:dyDescent="0.55000000000000004">
      <c r="B385" s="31"/>
    </row>
    <row r="386" spans="2:2" x14ac:dyDescent="0.55000000000000004">
      <c r="B386" s="31"/>
    </row>
    <row r="387" spans="2:2" x14ac:dyDescent="0.55000000000000004">
      <c r="B387" s="31"/>
    </row>
    <row r="388" spans="2:2" x14ac:dyDescent="0.55000000000000004">
      <c r="B388" s="31"/>
    </row>
    <row r="389" spans="2:2" x14ac:dyDescent="0.55000000000000004">
      <c r="B389" s="31"/>
    </row>
    <row r="390" spans="2:2" x14ac:dyDescent="0.55000000000000004">
      <c r="B390" s="31"/>
    </row>
    <row r="391" spans="2:2" x14ac:dyDescent="0.55000000000000004">
      <c r="B391" s="31"/>
    </row>
    <row r="392" spans="2:2" x14ac:dyDescent="0.55000000000000004">
      <c r="B392" s="31"/>
    </row>
    <row r="393" spans="2:2" x14ac:dyDescent="0.55000000000000004">
      <c r="B393" s="31"/>
    </row>
    <row r="394" spans="2:2" x14ac:dyDescent="0.55000000000000004">
      <c r="B394" s="31"/>
    </row>
    <row r="395" spans="2:2" x14ac:dyDescent="0.55000000000000004">
      <c r="B395" s="31"/>
    </row>
    <row r="396" spans="2:2" x14ac:dyDescent="0.55000000000000004">
      <c r="B396" s="31"/>
    </row>
    <row r="397" spans="2:2" x14ac:dyDescent="0.55000000000000004">
      <c r="B397" s="31"/>
    </row>
    <row r="398" spans="2:2" x14ac:dyDescent="0.55000000000000004">
      <c r="B398" s="31"/>
    </row>
    <row r="399" spans="2:2" x14ac:dyDescent="0.55000000000000004">
      <c r="B399" s="31"/>
    </row>
    <row r="400" spans="2:2" x14ac:dyDescent="0.55000000000000004">
      <c r="B400" s="31"/>
    </row>
    <row r="401" spans="2:2" x14ac:dyDescent="0.55000000000000004">
      <c r="B401" s="31"/>
    </row>
    <row r="402" spans="2:2" x14ac:dyDescent="0.55000000000000004">
      <c r="B402" s="31"/>
    </row>
    <row r="403" spans="2:2" x14ac:dyDescent="0.55000000000000004">
      <c r="B403" s="31"/>
    </row>
    <row r="404" spans="2:2" x14ac:dyDescent="0.55000000000000004">
      <c r="B404" s="31"/>
    </row>
    <row r="405" spans="2:2" x14ac:dyDescent="0.55000000000000004">
      <c r="B405" s="31"/>
    </row>
    <row r="406" spans="2:2" x14ac:dyDescent="0.55000000000000004">
      <c r="B406" s="31"/>
    </row>
    <row r="407" spans="2:2" x14ac:dyDescent="0.55000000000000004">
      <c r="B407" s="31"/>
    </row>
    <row r="408" spans="2:2" x14ac:dyDescent="0.55000000000000004">
      <c r="B408" s="31"/>
    </row>
    <row r="409" spans="2:2" x14ac:dyDescent="0.55000000000000004">
      <c r="B409" s="31"/>
    </row>
    <row r="410" spans="2:2" x14ac:dyDescent="0.55000000000000004">
      <c r="B410" s="31"/>
    </row>
    <row r="411" spans="2:2" x14ac:dyDescent="0.55000000000000004">
      <c r="B411" s="31"/>
    </row>
    <row r="412" spans="2:2" x14ac:dyDescent="0.55000000000000004">
      <c r="B412" s="31"/>
    </row>
    <row r="413" spans="2:2" x14ac:dyDescent="0.55000000000000004">
      <c r="B413" s="31"/>
    </row>
    <row r="414" spans="2:2" x14ac:dyDescent="0.55000000000000004">
      <c r="B414" s="31"/>
    </row>
    <row r="415" spans="2:2" x14ac:dyDescent="0.55000000000000004">
      <c r="B415" s="31"/>
    </row>
    <row r="416" spans="2:2" x14ac:dyDescent="0.55000000000000004">
      <c r="B416" s="31"/>
    </row>
    <row r="417" spans="2:2" x14ac:dyDescent="0.55000000000000004">
      <c r="B417" s="31"/>
    </row>
    <row r="418" spans="2:2" x14ac:dyDescent="0.55000000000000004">
      <c r="B418" s="31"/>
    </row>
    <row r="419" spans="2:2" x14ac:dyDescent="0.55000000000000004">
      <c r="B419" s="31"/>
    </row>
    <row r="420" spans="2:2" x14ac:dyDescent="0.55000000000000004">
      <c r="B420" s="31"/>
    </row>
    <row r="421" spans="2:2" x14ac:dyDescent="0.55000000000000004">
      <c r="B421" s="31"/>
    </row>
    <row r="422" spans="2:2" x14ac:dyDescent="0.55000000000000004">
      <c r="B422" s="31"/>
    </row>
    <row r="423" spans="2:2" x14ac:dyDescent="0.55000000000000004">
      <c r="B423" s="31"/>
    </row>
    <row r="424" spans="2:2" x14ac:dyDescent="0.55000000000000004">
      <c r="B424" s="31"/>
    </row>
    <row r="425" spans="2:2" x14ac:dyDescent="0.55000000000000004">
      <c r="B425" s="31"/>
    </row>
    <row r="426" spans="2:2" x14ac:dyDescent="0.55000000000000004">
      <c r="B426" s="31"/>
    </row>
    <row r="427" spans="2:2" x14ac:dyDescent="0.55000000000000004">
      <c r="B427" s="31"/>
    </row>
    <row r="428" spans="2:2" x14ac:dyDescent="0.55000000000000004">
      <c r="B428" s="31"/>
    </row>
    <row r="429" spans="2:2" x14ac:dyDescent="0.55000000000000004">
      <c r="B429" s="31"/>
    </row>
    <row r="430" spans="2:2" x14ac:dyDescent="0.55000000000000004">
      <c r="B430" s="31"/>
    </row>
    <row r="431" spans="2:2" x14ac:dyDescent="0.55000000000000004">
      <c r="B431" s="31"/>
    </row>
    <row r="432" spans="2:2" x14ac:dyDescent="0.55000000000000004">
      <c r="B432" s="31"/>
    </row>
    <row r="433" spans="2:2" x14ac:dyDescent="0.55000000000000004">
      <c r="B433" s="31"/>
    </row>
    <row r="434" spans="2:2" x14ac:dyDescent="0.55000000000000004">
      <c r="B434" s="31"/>
    </row>
    <row r="435" spans="2:2" x14ac:dyDescent="0.55000000000000004">
      <c r="B435" s="31"/>
    </row>
    <row r="436" spans="2:2" x14ac:dyDescent="0.55000000000000004">
      <c r="B436" s="31"/>
    </row>
    <row r="437" spans="2:2" x14ac:dyDescent="0.55000000000000004">
      <c r="B437" s="31"/>
    </row>
    <row r="438" spans="2:2" x14ac:dyDescent="0.55000000000000004">
      <c r="B438" s="31"/>
    </row>
    <row r="439" spans="2:2" x14ac:dyDescent="0.55000000000000004">
      <c r="B439" s="31"/>
    </row>
    <row r="440" spans="2:2" x14ac:dyDescent="0.55000000000000004">
      <c r="B440" s="31"/>
    </row>
    <row r="441" spans="2:2" x14ac:dyDescent="0.55000000000000004">
      <c r="B441" s="31"/>
    </row>
    <row r="442" spans="2:2" x14ac:dyDescent="0.55000000000000004">
      <c r="B442" s="31"/>
    </row>
    <row r="443" spans="2:2" x14ac:dyDescent="0.55000000000000004">
      <c r="B443" s="31"/>
    </row>
    <row r="444" spans="2:2" x14ac:dyDescent="0.55000000000000004">
      <c r="B444" s="31"/>
    </row>
    <row r="445" spans="2:2" x14ac:dyDescent="0.55000000000000004">
      <c r="B445" s="31"/>
    </row>
    <row r="446" spans="2:2" x14ac:dyDescent="0.55000000000000004">
      <c r="B446" s="31"/>
    </row>
    <row r="447" spans="2:2" x14ac:dyDescent="0.55000000000000004">
      <c r="B447" s="31"/>
    </row>
    <row r="448" spans="2:2" x14ac:dyDescent="0.55000000000000004">
      <c r="B448" s="31"/>
    </row>
    <row r="449" spans="2:2" x14ac:dyDescent="0.55000000000000004">
      <c r="B449" s="31"/>
    </row>
    <row r="450" spans="2:2" x14ac:dyDescent="0.55000000000000004">
      <c r="B450" s="31"/>
    </row>
    <row r="451" spans="2:2" x14ac:dyDescent="0.55000000000000004">
      <c r="B451" s="31"/>
    </row>
    <row r="452" spans="2:2" x14ac:dyDescent="0.55000000000000004">
      <c r="B452" s="31"/>
    </row>
    <row r="453" spans="2:2" x14ac:dyDescent="0.55000000000000004">
      <c r="B453" s="31"/>
    </row>
    <row r="454" spans="2:2" x14ac:dyDescent="0.55000000000000004">
      <c r="B454" s="31"/>
    </row>
    <row r="455" spans="2:2" x14ac:dyDescent="0.55000000000000004">
      <c r="B455" s="31"/>
    </row>
    <row r="456" spans="2:2" x14ac:dyDescent="0.55000000000000004">
      <c r="B456" s="31"/>
    </row>
    <row r="457" spans="2:2" x14ac:dyDescent="0.55000000000000004">
      <c r="B457" s="31"/>
    </row>
    <row r="458" spans="2:2" x14ac:dyDescent="0.55000000000000004">
      <c r="B458" s="31"/>
    </row>
    <row r="459" spans="2:2" x14ac:dyDescent="0.55000000000000004">
      <c r="B459" s="31"/>
    </row>
    <row r="460" spans="2:2" x14ac:dyDescent="0.55000000000000004">
      <c r="B460" s="31"/>
    </row>
    <row r="461" spans="2:2" x14ac:dyDescent="0.55000000000000004">
      <c r="B461" s="31"/>
    </row>
    <row r="462" spans="2:2" x14ac:dyDescent="0.55000000000000004">
      <c r="B462" s="31"/>
    </row>
    <row r="463" spans="2:2" x14ac:dyDescent="0.55000000000000004">
      <c r="B463" s="31"/>
    </row>
    <row r="464" spans="2:2" x14ac:dyDescent="0.55000000000000004">
      <c r="B464" s="31"/>
    </row>
    <row r="465" spans="2:2" x14ac:dyDescent="0.55000000000000004">
      <c r="B465" s="31"/>
    </row>
    <row r="466" spans="2:2" x14ac:dyDescent="0.55000000000000004">
      <c r="B466" s="31"/>
    </row>
    <row r="467" spans="2:2" x14ac:dyDescent="0.55000000000000004">
      <c r="B467" s="31"/>
    </row>
    <row r="468" spans="2:2" x14ac:dyDescent="0.55000000000000004">
      <c r="B468" s="31"/>
    </row>
    <row r="469" spans="2:2" x14ac:dyDescent="0.55000000000000004">
      <c r="B469" s="31"/>
    </row>
    <row r="470" spans="2:2" x14ac:dyDescent="0.55000000000000004">
      <c r="B470" s="31"/>
    </row>
    <row r="471" spans="2:2" x14ac:dyDescent="0.55000000000000004">
      <c r="B471" s="31"/>
    </row>
    <row r="472" spans="2:2" x14ac:dyDescent="0.55000000000000004">
      <c r="B472" s="31"/>
    </row>
    <row r="473" spans="2:2" x14ac:dyDescent="0.55000000000000004">
      <c r="B473" s="31"/>
    </row>
    <row r="474" spans="2:2" x14ac:dyDescent="0.55000000000000004">
      <c r="B474" s="31"/>
    </row>
    <row r="475" spans="2:2" x14ac:dyDescent="0.55000000000000004">
      <c r="B475" s="31"/>
    </row>
    <row r="476" spans="2:2" x14ac:dyDescent="0.55000000000000004">
      <c r="B476" s="31"/>
    </row>
    <row r="477" spans="2:2" x14ac:dyDescent="0.55000000000000004">
      <c r="B477" s="31"/>
    </row>
    <row r="478" spans="2:2" x14ac:dyDescent="0.55000000000000004">
      <c r="B478" s="31"/>
    </row>
    <row r="479" spans="2:2" x14ac:dyDescent="0.55000000000000004">
      <c r="B479" s="31"/>
    </row>
    <row r="480" spans="2:2" x14ac:dyDescent="0.55000000000000004">
      <c r="B480" s="31"/>
    </row>
    <row r="481" spans="2:2" x14ac:dyDescent="0.55000000000000004">
      <c r="B481" s="31"/>
    </row>
    <row r="482" spans="2:2" x14ac:dyDescent="0.55000000000000004">
      <c r="B482" s="31"/>
    </row>
    <row r="483" spans="2:2" x14ac:dyDescent="0.55000000000000004">
      <c r="B483" s="31"/>
    </row>
    <row r="484" spans="2:2" x14ac:dyDescent="0.55000000000000004">
      <c r="B484" s="31"/>
    </row>
    <row r="485" spans="2:2" x14ac:dyDescent="0.55000000000000004">
      <c r="B485" s="31"/>
    </row>
    <row r="486" spans="2:2" x14ac:dyDescent="0.55000000000000004">
      <c r="B486" s="31"/>
    </row>
    <row r="487" spans="2:2" x14ac:dyDescent="0.55000000000000004">
      <c r="B487" s="31"/>
    </row>
    <row r="488" spans="2:2" x14ac:dyDescent="0.55000000000000004">
      <c r="B488" s="31"/>
    </row>
    <row r="489" spans="2:2" x14ac:dyDescent="0.55000000000000004">
      <c r="B489" s="31"/>
    </row>
    <row r="490" spans="2:2" x14ac:dyDescent="0.55000000000000004">
      <c r="B490" s="31"/>
    </row>
    <row r="491" spans="2:2" x14ac:dyDescent="0.55000000000000004">
      <c r="B491" s="31"/>
    </row>
    <row r="492" spans="2:2" x14ac:dyDescent="0.55000000000000004">
      <c r="B492" s="31"/>
    </row>
    <row r="493" spans="2:2" x14ac:dyDescent="0.55000000000000004">
      <c r="B493" s="31"/>
    </row>
    <row r="494" spans="2:2" x14ac:dyDescent="0.55000000000000004">
      <c r="B494" s="31"/>
    </row>
    <row r="495" spans="2:2" x14ac:dyDescent="0.55000000000000004">
      <c r="B495" s="31"/>
    </row>
    <row r="496" spans="2:2" x14ac:dyDescent="0.55000000000000004">
      <c r="B496" s="31"/>
    </row>
    <row r="497" spans="2:2" x14ac:dyDescent="0.55000000000000004">
      <c r="B497" s="31"/>
    </row>
    <row r="498" spans="2:2" x14ac:dyDescent="0.55000000000000004">
      <c r="B498" s="31"/>
    </row>
    <row r="499" spans="2:2" x14ac:dyDescent="0.55000000000000004">
      <c r="B499" s="31"/>
    </row>
    <row r="500" spans="2:2" x14ac:dyDescent="0.55000000000000004">
      <c r="B500" s="31"/>
    </row>
    <row r="501" spans="2:2" x14ac:dyDescent="0.55000000000000004">
      <c r="B501" s="31"/>
    </row>
    <row r="502" spans="2:2" x14ac:dyDescent="0.55000000000000004">
      <c r="B502" s="31"/>
    </row>
    <row r="503" spans="2:2" x14ac:dyDescent="0.55000000000000004">
      <c r="B503" s="31"/>
    </row>
    <row r="504" spans="2:2" x14ac:dyDescent="0.55000000000000004">
      <c r="B504" s="31"/>
    </row>
    <row r="505" spans="2:2" x14ac:dyDescent="0.55000000000000004">
      <c r="B505" s="31"/>
    </row>
    <row r="506" spans="2:2" x14ac:dyDescent="0.55000000000000004">
      <c r="B506" s="31"/>
    </row>
    <row r="507" spans="2:2" x14ac:dyDescent="0.55000000000000004">
      <c r="B507" s="31"/>
    </row>
    <row r="508" spans="2:2" x14ac:dyDescent="0.55000000000000004">
      <c r="B508" s="31"/>
    </row>
    <row r="509" spans="2:2" x14ac:dyDescent="0.55000000000000004">
      <c r="B509" s="31"/>
    </row>
    <row r="510" spans="2:2" x14ac:dyDescent="0.55000000000000004">
      <c r="B510" s="31"/>
    </row>
    <row r="511" spans="2:2" x14ac:dyDescent="0.55000000000000004">
      <c r="B511" s="31"/>
    </row>
    <row r="512" spans="2:2" x14ac:dyDescent="0.55000000000000004">
      <c r="B512" s="31"/>
    </row>
    <row r="513" spans="2:2" x14ac:dyDescent="0.55000000000000004">
      <c r="B513" s="31"/>
    </row>
    <row r="514" spans="2:2" x14ac:dyDescent="0.55000000000000004">
      <c r="B514" s="31"/>
    </row>
    <row r="515" spans="2:2" x14ac:dyDescent="0.55000000000000004">
      <c r="B515" s="31"/>
    </row>
    <row r="516" spans="2:2" x14ac:dyDescent="0.55000000000000004">
      <c r="B516" s="31"/>
    </row>
    <row r="517" spans="2:2" x14ac:dyDescent="0.55000000000000004">
      <c r="B517" s="31"/>
    </row>
    <row r="518" spans="2:2" x14ac:dyDescent="0.55000000000000004">
      <c r="B518" s="31"/>
    </row>
    <row r="519" spans="2:2" x14ac:dyDescent="0.55000000000000004">
      <c r="B519" s="31"/>
    </row>
    <row r="520" spans="2:2" x14ac:dyDescent="0.55000000000000004">
      <c r="B520" s="31"/>
    </row>
    <row r="521" spans="2:2" x14ac:dyDescent="0.55000000000000004">
      <c r="B521" s="31"/>
    </row>
    <row r="522" spans="2:2" x14ac:dyDescent="0.55000000000000004">
      <c r="B522" s="31"/>
    </row>
    <row r="523" spans="2:2" x14ac:dyDescent="0.55000000000000004">
      <c r="B523" s="31"/>
    </row>
    <row r="524" spans="2:2" x14ac:dyDescent="0.55000000000000004">
      <c r="B524" s="31"/>
    </row>
    <row r="525" spans="2:2" x14ac:dyDescent="0.55000000000000004">
      <c r="B525" s="31"/>
    </row>
    <row r="526" spans="2:2" x14ac:dyDescent="0.55000000000000004">
      <c r="B526" s="31"/>
    </row>
    <row r="527" spans="2:2" x14ac:dyDescent="0.55000000000000004">
      <c r="B527" s="31"/>
    </row>
    <row r="528" spans="2:2" x14ac:dyDescent="0.55000000000000004">
      <c r="B528" s="31"/>
    </row>
    <row r="529" spans="2:2" x14ac:dyDescent="0.55000000000000004">
      <c r="B529" s="31"/>
    </row>
    <row r="530" spans="2:2" x14ac:dyDescent="0.55000000000000004">
      <c r="B530" s="31"/>
    </row>
    <row r="531" spans="2:2" x14ac:dyDescent="0.55000000000000004">
      <c r="B531" s="31"/>
    </row>
    <row r="532" spans="2:2" x14ac:dyDescent="0.55000000000000004">
      <c r="B532" s="31"/>
    </row>
    <row r="533" spans="2:2" x14ac:dyDescent="0.55000000000000004">
      <c r="B533" s="31"/>
    </row>
    <row r="534" spans="2:2" x14ac:dyDescent="0.55000000000000004">
      <c r="B534" s="31"/>
    </row>
    <row r="535" spans="2:2" x14ac:dyDescent="0.55000000000000004">
      <c r="B535" s="31"/>
    </row>
    <row r="536" spans="2:2" x14ac:dyDescent="0.55000000000000004">
      <c r="B536" s="31"/>
    </row>
    <row r="537" spans="2:2" x14ac:dyDescent="0.55000000000000004">
      <c r="B537" s="31"/>
    </row>
    <row r="538" spans="2:2" x14ac:dyDescent="0.55000000000000004">
      <c r="B538" s="31"/>
    </row>
    <row r="539" spans="2:2" x14ac:dyDescent="0.55000000000000004">
      <c r="B539" s="31"/>
    </row>
    <row r="540" spans="2:2" x14ac:dyDescent="0.55000000000000004">
      <c r="B540" s="31"/>
    </row>
    <row r="541" spans="2:2" x14ac:dyDescent="0.55000000000000004">
      <c r="B541" s="31"/>
    </row>
    <row r="542" spans="2:2" x14ac:dyDescent="0.55000000000000004">
      <c r="B542" s="31"/>
    </row>
    <row r="543" spans="2:2" x14ac:dyDescent="0.55000000000000004">
      <c r="B543" s="31"/>
    </row>
    <row r="544" spans="2:2" x14ac:dyDescent="0.55000000000000004">
      <c r="B544" s="31"/>
    </row>
    <row r="545" spans="2:2" x14ac:dyDescent="0.55000000000000004">
      <c r="B545" s="31"/>
    </row>
    <row r="546" spans="2:2" x14ac:dyDescent="0.55000000000000004">
      <c r="B546" s="31"/>
    </row>
    <row r="547" spans="2:2" x14ac:dyDescent="0.55000000000000004">
      <c r="B547" s="31"/>
    </row>
    <row r="548" spans="2:2" x14ac:dyDescent="0.55000000000000004">
      <c r="B548" s="31"/>
    </row>
    <row r="549" spans="2:2" x14ac:dyDescent="0.55000000000000004">
      <c r="B549" s="31"/>
    </row>
    <row r="550" spans="2:2" x14ac:dyDescent="0.55000000000000004">
      <c r="B550" s="31"/>
    </row>
    <row r="551" spans="2:2" x14ac:dyDescent="0.55000000000000004">
      <c r="B551" s="31"/>
    </row>
    <row r="552" spans="2:2" x14ac:dyDescent="0.55000000000000004">
      <c r="B552" s="31"/>
    </row>
    <row r="553" spans="2:2" x14ac:dyDescent="0.55000000000000004">
      <c r="B553" s="31"/>
    </row>
    <row r="554" spans="2:2" x14ac:dyDescent="0.55000000000000004">
      <c r="B554" s="31"/>
    </row>
    <row r="555" spans="2:2" x14ac:dyDescent="0.55000000000000004">
      <c r="B555" s="31"/>
    </row>
    <row r="556" spans="2:2" x14ac:dyDescent="0.55000000000000004">
      <c r="B556" s="31"/>
    </row>
    <row r="557" spans="2:2" x14ac:dyDescent="0.55000000000000004">
      <c r="B557" s="31"/>
    </row>
    <row r="558" spans="2:2" x14ac:dyDescent="0.55000000000000004">
      <c r="B558" s="31"/>
    </row>
    <row r="559" spans="2:2" x14ac:dyDescent="0.55000000000000004">
      <c r="B559" s="31"/>
    </row>
    <row r="560" spans="2:2" x14ac:dyDescent="0.55000000000000004">
      <c r="B560" s="31"/>
    </row>
    <row r="561" spans="2:2" x14ac:dyDescent="0.55000000000000004">
      <c r="B561" s="31"/>
    </row>
    <row r="562" spans="2:2" x14ac:dyDescent="0.55000000000000004">
      <c r="B562" s="31"/>
    </row>
    <row r="563" spans="2:2" x14ac:dyDescent="0.55000000000000004">
      <c r="B563" s="31"/>
    </row>
    <row r="564" spans="2:2" x14ac:dyDescent="0.55000000000000004">
      <c r="B564" s="31"/>
    </row>
    <row r="565" spans="2:2" x14ac:dyDescent="0.55000000000000004">
      <c r="B565" s="31"/>
    </row>
    <row r="566" spans="2:2" x14ac:dyDescent="0.55000000000000004">
      <c r="B566" s="31"/>
    </row>
    <row r="567" spans="2:2" x14ac:dyDescent="0.55000000000000004">
      <c r="B567" s="31"/>
    </row>
    <row r="568" spans="2:2" x14ac:dyDescent="0.55000000000000004">
      <c r="B568" s="31"/>
    </row>
    <row r="569" spans="2:2" x14ac:dyDescent="0.55000000000000004">
      <c r="B569" s="31"/>
    </row>
    <row r="570" spans="2:2" x14ac:dyDescent="0.55000000000000004">
      <c r="B570" s="31"/>
    </row>
    <row r="571" spans="2:2" x14ac:dyDescent="0.55000000000000004">
      <c r="B571" s="31"/>
    </row>
    <row r="572" spans="2:2" x14ac:dyDescent="0.55000000000000004">
      <c r="B572" s="31"/>
    </row>
    <row r="573" spans="2:2" x14ac:dyDescent="0.55000000000000004">
      <c r="B573" s="31"/>
    </row>
    <row r="574" spans="2:2" x14ac:dyDescent="0.55000000000000004">
      <c r="B574" s="31"/>
    </row>
    <row r="575" spans="2:2" x14ac:dyDescent="0.55000000000000004">
      <c r="B575" s="31"/>
    </row>
    <row r="576" spans="2:2" x14ac:dyDescent="0.55000000000000004">
      <c r="B576" s="31"/>
    </row>
    <row r="577" spans="2:2" x14ac:dyDescent="0.55000000000000004">
      <c r="B577" s="31"/>
    </row>
    <row r="578" spans="2:2" x14ac:dyDescent="0.55000000000000004">
      <c r="B578" s="31"/>
    </row>
    <row r="579" spans="2:2" x14ac:dyDescent="0.55000000000000004">
      <c r="B579" s="31"/>
    </row>
    <row r="580" spans="2:2" x14ac:dyDescent="0.55000000000000004">
      <c r="B580" s="31"/>
    </row>
    <row r="581" spans="2:2" x14ac:dyDescent="0.55000000000000004">
      <c r="B581" s="31"/>
    </row>
    <row r="582" spans="2:2" x14ac:dyDescent="0.55000000000000004">
      <c r="B582" s="31"/>
    </row>
    <row r="583" spans="2:2" x14ac:dyDescent="0.55000000000000004">
      <c r="B583" s="31"/>
    </row>
    <row r="584" spans="2:2" x14ac:dyDescent="0.55000000000000004">
      <c r="B584" s="31"/>
    </row>
    <row r="585" spans="2:2" x14ac:dyDescent="0.55000000000000004">
      <c r="B585" s="31"/>
    </row>
    <row r="586" spans="2:2" x14ac:dyDescent="0.55000000000000004">
      <c r="B586" s="31"/>
    </row>
    <row r="587" spans="2:2" x14ac:dyDescent="0.55000000000000004">
      <c r="B587" s="31"/>
    </row>
    <row r="588" spans="2:2" x14ac:dyDescent="0.55000000000000004">
      <c r="B588" s="31"/>
    </row>
    <row r="589" spans="2:2" x14ac:dyDescent="0.55000000000000004">
      <c r="B589" s="31"/>
    </row>
    <row r="590" spans="2:2" x14ac:dyDescent="0.55000000000000004">
      <c r="B590" s="31"/>
    </row>
    <row r="591" spans="2:2" x14ac:dyDescent="0.55000000000000004">
      <c r="B591" s="31"/>
    </row>
    <row r="592" spans="2:2" x14ac:dyDescent="0.55000000000000004">
      <c r="B592" s="31"/>
    </row>
    <row r="593" spans="2:2" x14ac:dyDescent="0.55000000000000004">
      <c r="B593" s="31"/>
    </row>
    <row r="594" spans="2:2" x14ac:dyDescent="0.55000000000000004">
      <c r="B594" s="31"/>
    </row>
    <row r="595" spans="2:2" x14ac:dyDescent="0.55000000000000004">
      <c r="B595" s="31"/>
    </row>
    <row r="596" spans="2:2" x14ac:dyDescent="0.55000000000000004">
      <c r="B596" s="31"/>
    </row>
    <row r="597" spans="2:2" x14ac:dyDescent="0.55000000000000004">
      <c r="B597" s="31"/>
    </row>
    <row r="598" spans="2:2" x14ac:dyDescent="0.55000000000000004">
      <c r="B598" s="31"/>
    </row>
    <row r="599" spans="2:2" x14ac:dyDescent="0.55000000000000004">
      <c r="B599" s="31"/>
    </row>
    <row r="600" spans="2:2" x14ac:dyDescent="0.55000000000000004">
      <c r="B600" s="31"/>
    </row>
    <row r="601" spans="2:2" x14ac:dyDescent="0.55000000000000004">
      <c r="B601" s="31"/>
    </row>
    <row r="602" spans="2:2" x14ac:dyDescent="0.55000000000000004">
      <c r="B602" s="31"/>
    </row>
    <row r="603" spans="2:2" x14ac:dyDescent="0.55000000000000004">
      <c r="B603" s="31"/>
    </row>
    <row r="604" spans="2:2" x14ac:dyDescent="0.55000000000000004">
      <c r="B604" s="31"/>
    </row>
    <row r="605" spans="2:2" x14ac:dyDescent="0.55000000000000004">
      <c r="B605" s="31"/>
    </row>
    <row r="606" spans="2:2" x14ac:dyDescent="0.55000000000000004">
      <c r="B606" s="31"/>
    </row>
    <row r="607" spans="2:2" x14ac:dyDescent="0.55000000000000004">
      <c r="B607" s="31"/>
    </row>
    <row r="608" spans="2:2" x14ac:dyDescent="0.55000000000000004">
      <c r="B608" s="31"/>
    </row>
    <row r="609" spans="2:2" x14ac:dyDescent="0.55000000000000004">
      <c r="B609" s="31"/>
    </row>
    <row r="610" spans="2:2" x14ac:dyDescent="0.55000000000000004">
      <c r="B610" s="31"/>
    </row>
    <row r="611" spans="2:2" x14ac:dyDescent="0.55000000000000004">
      <c r="B611" s="31"/>
    </row>
    <row r="612" spans="2:2" x14ac:dyDescent="0.55000000000000004">
      <c r="B612" s="31"/>
    </row>
    <row r="613" spans="2:2" x14ac:dyDescent="0.55000000000000004">
      <c r="B613" s="31"/>
    </row>
    <row r="614" spans="2:2" x14ac:dyDescent="0.55000000000000004">
      <c r="B614" s="31"/>
    </row>
    <row r="615" spans="2:2" x14ac:dyDescent="0.55000000000000004">
      <c r="B615" s="31"/>
    </row>
    <row r="616" spans="2:2" x14ac:dyDescent="0.55000000000000004">
      <c r="B616" s="31"/>
    </row>
    <row r="617" spans="2:2" x14ac:dyDescent="0.55000000000000004">
      <c r="B617" s="31"/>
    </row>
    <row r="618" spans="2:2" x14ac:dyDescent="0.55000000000000004">
      <c r="B618" s="31"/>
    </row>
    <row r="619" spans="2:2" x14ac:dyDescent="0.55000000000000004">
      <c r="B619" s="31"/>
    </row>
    <row r="620" spans="2:2" x14ac:dyDescent="0.55000000000000004">
      <c r="B620" s="31"/>
    </row>
    <row r="621" spans="2:2" x14ac:dyDescent="0.55000000000000004">
      <c r="B621" s="31"/>
    </row>
    <row r="622" spans="2:2" x14ac:dyDescent="0.55000000000000004">
      <c r="B622" s="31"/>
    </row>
    <row r="623" spans="2:2" x14ac:dyDescent="0.55000000000000004">
      <c r="B623" s="31"/>
    </row>
    <row r="624" spans="2:2" x14ac:dyDescent="0.55000000000000004">
      <c r="B624" s="31"/>
    </row>
    <row r="625" spans="2:2" x14ac:dyDescent="0.55000000000000004">
      <c r="B625" s="31"/>
    </row>
    <row r="626" spans="2:2" x14ac:dyDescent="0.55000000000000004">
      <c r="B626" s="31"/>
    </row>
    <row r="627" spans="2:2" x14ac:dyDescent="0.55000000000000004">
      <c r="B627" s="31"/>
    </row>
    <row r="628" spans="2:2" x14ac:dyDescent="0.55000000000000004">
      <c r="B628" s="31"/>
    </row>
    <row r="629" spans="2:2" x14ac:dyDescent="0.55000000000000004">
      <c r="B629" s="31"/>
    </row>
    <row r="630" spans="2:2" x14ac:dyDescent="0.55000000000000004">
      <c r="B630" s="31"/>
    </row>
    <row r="631" spans="2:2" x14ac:dyDescent="0.55000000000000004">
      <c r="B631" s="31"/>
    </row>
    <row r="632" spans="2:2" x14ac:dyDescent="0.55000000000000004">
      <c r="B632" s="31"/>
    </row>
    <row r="633" spans="2:2" x14ac:dyDescent="0.55000000000000004">
      <c r="B633" s="31"/>
    </row>
    <row r="634" spans="2:2" x14ac:dyDescent="0.55000000000000004">
      <c r="B634" s="31"/>
    </row>
    <row r="635" spans="2:2" x14ac:dyDescent="0.55000000000000004">
      <c r="B635" s="31"/>
    </row>
    <row r="636" spans="2:2" x14ac:dyDescent="0.55000000000000004">
      <c r="B636" s="31"/>
    </row>
    <row r="637" spans="2:2" x14ac:dyDescent="0.55000000000000004">
      <c r="B637" s="31"/>
    </row>
    <row r="638" spans="2:2" x14ac:dyDescent="0.55000000000000004">
      <c r="B638" s="31"/>
    </row>
    <row r="639" spans="2:2" x14ac:dyDescent="0.55000000000000004">
      <c r="B639" s="31"/>
    </row>
    <row r="640" spans="2:2" x14ac:dyDescent="0.55000000000000004">
      <c r="B640" s="31"/>
    </row>
    <row r="641" spans="2:2" x14ac:dyDescent="0.55000000000000004">
      <c r="B641" s="31"/>
    </row>
    <row r="642" spans="2:2" x14ac:dyDescent="0.55000000000000004">
      <c r="B642" s="31"/>
    </row>
    <row r="643" spans="2:2" x14ac:dyDescent="0.55000000000000004">
      <c r="B643" s="31"/>
    </row>
    <row r="644" spans="2:2" x14ac:dyDescent="0.55000000000000004">
      <c r="B644" s="31"/>
    </row>
    <row r="645" spans="2:2" x14ac:dyDescent="0.55000000000000004">
      <c r="B645" s="31"/>
    </row>
    <row r="646" spans="2:2" x14ac:dyDescent="0.55000000000000004">
      <c r="B646" s="31"/>
    </row>
    <row r="647" spans="2:2" x14ac:dyDescent="0.55000000000000004">
      <c r="B647" s="31"/>
    </row>
    <row r="648" spans="2:2" x14ac:dyDescent="0.55000000000000004">
      <c r="B648" s="31"/>
    </row>
    <row r="649" spans="2:2" x14ac:dyDescent="0.55000000000000004">
      <c r="B649" s="31"/>
    </row>
    <row r="650" spans="2:2" x14ac:dyDescent="0.55000000000000004">
      <c r="B650" s="31"/>
    </row>
    <row r="651" spans="2:2" x14ac:dyDescent="0.55000000000000004">
      <c r="B651" s="31"/>
    </row>
    <row r="652" spans="2:2" x14ac:dyDescent="0.55000000000000004">
      <c r="B652" s="31"/>
    </row>
    <row r="653" spans="2:2" x14ac:dyDescent="0.55000000000000004">
      <c r="B653" s="31"/>
    </row>
    <row r="654" spans="2:2" x14ac:dyDescent="0.55000000000000004">
      <c r="B654" s="31"/>
    </row>
    <row r="655" spans="2:2" x14ac:dyDescent="0.55000000000000004">
      <c r="B655" s="31"/>
    </row>
    <row r="656" spans="2:2" x14ac:dyDescent="0.55000000000000004">
      <c r="B656" s="31"/>
    </row>
    <row r="657" spans="2:2" x14ac:dyDescent="0.55000000000000004">
      <c r="B657" s="31"/>
    </row>
    <row r="658" spans="2:2" x14ac:dyDescent="0.55000000000000004">
      <c r="B658" s="31"/>
    </row>
    <row r="659" spans="2:2" x14ac:dyDescent="0.55000000000000004">
      <c r="B659" s="31"/>
    </row>
    <row r="660" spans="2:2" x14ac:dyDescent="0.55000000000000004">
      <c r="B660" s="31"/>
    </row>
    <row r="661" spans="2:2" x14ac:dyDescent="0.55000000000000004">
      <c r="B661" s="31"/>
    </row>
    <row r="662" spans="2:2" x14ac:dyDescent="0.55000000000000004">
      <c r="B662" s="31"/>
    </row>
    <row r="663" spans="2:2" x14ac:dyDescent="0.55000000000000004">
      <c r="B663" s="31"/>
    </row>
    <row r="664" spans="2:2" x14ac:dyDescent="0.55000000000000004">
      <c r="B664" s="31"/>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23E427B7E914949A1D48AD7867F67EA" ma:contentTypeVersion="16" ma:contentTypeDescription="新しいドキュメントを作成します。" ma:contentTypeScope="" ma:versionID="4368ae613b8bcda13526a79713ca8cf9">
  <xsd:schema xmlns:xsd="http://www.w3.org/2001/XMLSchema" xmlns:xs="http://www.w3.org/2001/XMLSchema" xmlns:p="http://schemas.microsoft.com/office/2006/metadata/properties" xmlns:ns3="ad70f05d-4c35-4aaa-a5ac-507a36cb1714" xmlns:ns4="9d6a5296-e2de-4db1-9b16-411898745bf3" targetNamespace="http://schemas.microsoft.com/office/2006/metadata/properties" ma:root="true" ma:fieldsID="d0f96f2a87c3f87eced572ef623aa0d5" ns3:_="" ns4:_="">
    <xsd:import namespace="ad70f05d-4c35-4aaa-a5ac-507a36cb1714"/>
    <xsd:import namespace="9d6a5296-e2de-4db1-9b16-411898745bf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_activity" minOccurs="0"/>
                <xsd:element ref="ns3:MediaServiceObjectDetectorVersions"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70f05d-4c35-4aaa-a5ac-507a36cb17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6a5296-e2de-4db1-9b16-411898745bf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d70f05d-4c35-4aaa-a5ac-507a36cb1714" xsi:nil="true"/>
  </documentManagement>
</p:properties>
</file>

<file path=customXml/itemProps1.xml><?xml version="1.0" encoding="utf-8"?>
<ds:datastoreItem xmlns:ds="http://schemas.openxmlformats.org/officeDocument/2006/customXml" ds:itemID="{DFBEE021-6987-46BA-A6FD-0D189BA818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70f05d-4c35-4aaa-a5ac-507a36cb1714"/>
    <ds:schemaRef ds:uri="9d6a5296-e2de-4db1-9b16-411898745b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1AE683-107D-46C6-B4AC-007B0C2DAE98}">
  <ds:schemaRefs>
    <ds:schemaRef ds:uri="http://schemas.microsoft.com/sharepoint/v3/contenttype/forms"/>
  </ds:schemaRefs>
</ds:datastoreItem>
</file>

<file path=customXml/itemProps3.xml><?xml version="1.0" encoding="utf-8"?>
<ds:datastoreItem xmlns:ds="http://schemas.openxmlformats.org/officeDocument/2006/customXml" ds:itemID="{603C1E4F-AA9F-4B12-B10C-5AC6C511CA92}">
  <ds:schemaRefs>
    <ds:schemaRef ds:uri="http://purl.org/dc/terms/"/>
    <ds:schemaRef ds:uri="http://schemas.microsoft.com/office/infopath/2007/PartnerControls"/>
    <ds:schemaRef ds:uri="ad70f05d-4c35-4aaa-a5ac-507a36cb1714"/>
    <ds:schemaRef ds:uri="http://www.w3.org/XML/1998/namespace"/>
    <ds:schemaRef ds:uri="http://schemas.microsoft.com/office/2006/metadata/properties"/>
    <ds:schemaRef ds:uri="http://schemas.microsoft.com/office/2006/documentManagement/types"/>
    <ds:schemaRef ds:uri="http://purl.org/dc/dcmitype/"/>
    <ds:schemaRef ds:uri="http://purl.org/dc/elements/1.1/"/>
    <ds:schemaRef ds:uri="9d6a5296-e2de-4db1-9b16-411898745bf3"/>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回答データ</vt:lpstr>
      <vt:lpstr>単純集計</vt:lpstr>
      <vt:lpstr>5段階評価まとめ</vt:lpstr>
      <vt:lpstr>自由回答１</vt:lpstr>
      <vt:lpstr>単純集計!Print_Area</vt:lpstr>
    </vt:vector>
  </TitlesOfParts>
  <Company>東日本旅客鉄道株式会社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山後　宏樹</dc:creator>
  <cp:lastModifiedBy>山後　宏樹</cp:lastModifiedBy>
  <cp:lastPrinted>2024-07-09T09:33:37Z</cp:lastPrinted>
  <dcterms:created xsi:type="dcterms:W3CDTF">2024-06-26T10:55:45Z</dcterms:created>
  <dcterms:modified xsi:type="dcterms:W3CDTF">2025-05-28T04:11:35Z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0x010100C23E427B7E914949A1D48AD7867F67EA</vt:lpwstr>
  </property>
</Properties>
</file>