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vmware-host\Shared Folders\kiko_share\projects\2006-_JSCE\企画委員会\見える化\2015\20150904_dat\03_slide別\02_会員構成\"/>
    </mc:Choice>
  </mc:AlternateContent>
  <bookViews>
    <workbookView xWindow="0" yWindow="465" windowWidth="22680" windowHeight="22935" tabRatio="500" activeTab="1"/>
  </bookViews>
  <sheets>
    <sheet name="会員数推移" sheetId="1" r:id="rId1"/>
    <sheet name="人口ピラミッド" sheetId="2" r:id="rId2"/>
  </sheets>
  <definedNames>
    <definedName name="_xlnm.Print_Area" localSheetId="1">人口ピラミッド!$H$47:$R$77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1" i="2" l="1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B19" i="2"/>
  <c r="C19" i="2"/>
  <c r="D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D38" i="1"/>
  <c r="C38" i="1"/>
  <c r="E38" i="1"/>
  <c r="F38" i="1"/>
  <c r="D37" i="1"/>
  <c r="D39" i="1"/>
  <c r="C37" i="1"/>
  <c r="C39" i="1"/>
  <c r="E39" i="1"/>
  <c r="F39" i="1"/>
  <c r="E37" i="1"/>
  <c r="F37" i="1"/>
  <c r="C33" i="1"/>
  <c r="G33" i="1"/>
  <c r="F33" i="1"/>
  <c r="E33" i="1"/>
  <c r="D33" i="1"/>
  <c r="G32" i="1"/>
  <c r="F32" i="1"/>
  <c r="E32" i="1"/>
  <c r="D32" i="1"/>
  <c r="C32" i="1"/>
  <c r="G31" i="1"/>
  <c r="F31" i="1"/>
  <c r="E31" i="1"/>
  <c r="D31" i="1"/>
  <c r="C31" i="1"/>
  <c r="G30" i="1"/>
  <c r="F30" i="1"/>
  <c r="E30" i="1"/>
  <c r="D30" i="1"/>
  <c r="C30" i="1"/>
  <c r="G29" i="1"/>
  <c r="F29" i="1"/>
  <c r="E29" i="1"/>
  <c r="D29" i="1"/>
  <c r="C29" i="1"/>
  <c r="G28" i="1"/>
  <c r="F28" i="1"/>
  <c r="E28" i="1"/>
  <c r="D28" i="1"/>
  <c r="C28" i="1"/>
  <c r="G27" i="1"/>
  <c r="F27" i="1"/>
  <c r="E27" i="1"/>
  <c r="D27" i="1"/>
  <c r="C27" i="1"/>
  <c r="G26" i="1"/>
  <c r="F26" i="1"/>
  <c r="E26" i="1"/>
  <c r="D26" i="1"/>
  <c r="C26" i="1"/>
  <c r="G25" i="1"/>
  <c r="F25" i="1"/>
  <c r="E25" i="1"/>
  <c r="D25" i="1"/>
  <c r="C25" i="1"/>
  <c r="G24" i="1"/>
  <c r="F24" i="1"/>
  <c r="E24" i="1"/>
  <c r="D24" i="1"/>
  <c r="C24" i="1"/>
  <c r="G23" i="1"/>
  <c r="F23" i="1"/>
  <c r="E23" i="1"/>
  <c r="D23" i="1"/>
  <c r="C23" i="1"/>
  <c r="G22" i="1"/>
  <c r="F22" i="1"/>
  <c r="E22" i="1"/>
  <c r="D22" i="1"/>
  <c r="C22" i="1"/>
  <c r="G21" i="1"/>
  <c r="F21" i="1"/>
  <c r="E21" i="1"/>
  <c r="D21" i="1"/>
  <c r="C21" i="1"/>
</calcChain>
</file>

<file path=xl/sharedStrings.xml><?xml version="1.0" encoding="utf-8"?>
<sst xmlns="http://schemas.openxmlformats.org/spreadsheetml/2006/main" count="68" uniqueCount="59">
  <si>
    <t>正会員男性</t>
  </si>
  <si>
    <t>正会員女性</t>
  </si>
  <si>
    <t>学生会員男性</t>
  </si>
  <si>
    <t>学生会員女性</t>
  </si>
  <si>
    <t>全会員</t>
  </si>
  <si>
    <t>土木学会会員数の推移</t>
    <rPh sb="0" eb="4">
      <t>ドボクガッカイ</t>
    </rPh>
    <rPh sb="4" eb="7">
      <t>カイインスウ</t>
    </rPh>
    <rPh sb="8" eb="10">
      <t>スイイ</t>
    </rPh>
    <phoneticPr fontId="2"/>
  </si>
  <si>
    <t>正会員</t>
    <rPh sb="0" eb="3">
      <t>セイカイイｎ</t>
    </rPh>
    <phoneticPr fontId="2"/>
  </si>
  <si>
    <t>学生会員</t>
    <rPh sb="0" eb="2">
      <t>ガクセイ</t>
    </rPh>
    <rPh sb="2" eb="4">
      <t>カイイｎ</t>
    </rPh>
    <phoneticPr fontId="2"/>
  </si>
  <si>
    <t>全会員</t>
    <rPh sb="0" eb="3">
      <t>ゼンカイイｎ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</si>
  <si>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</si>
  <si>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</si>
  <si>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S</t>
    <phoneticPr fontId="2"/>
  </si>
  <si>
    <t>2015年3月末</t>
    <rPh sb="4" eb="5">
      <t>ネン</t>
    </rPh>
    <rPh sb="6" eb="7">
      <t>ガツ</t>
    </rPh>
    <rPh sb="7" eb="8">
      <t>マツ</t>
    </rPh>
    <phoneticPr fontId="4"/>
  </si>
  <si>
    <t>*自然退会処理後の数値</t>
    <rPh sb="1" eb="3">
      <t>シゼンタイカイ</t>
    </rPh>
    <rPh sb="3" eb="5">
      <t>タイカイ</t>
    </rPh>
    <rPh sb="5" eb="7">
      <t>ショリゴ</t>
    </rPh>
    <rPh sb="7" eb="8">
      <t>ノチ</t>
    </rPh>
    <rPh sb="9" eb="11">
      <t>スウチ</t>
    </rPh>
    <phoneticPr fontId="5"/>
  </si>
  <si>
    <t>土木学会個人会員・学生会員年齢構成</t>
    <rPh sb="0" eb="4">
      <t>ドボクガッカイ</t>
    </rPh>
    <rPh sb="4" eb="6">
      <t>コジン</t>
    </rPh>
    <rPh sb="6" eb="8">
      <t>ジョセイカイイン</t>
    </rPh>
    <rPh sb="9" eb="11">
      <t>ガクセイ</t>
    </rPh>
    <rPh sb="11" eb="13">
      <t>カイイン</t>
    </rPh>
    <rPh sb="13" eb="15">
      <t>ネンレイ</t>
    </rPh>
    <rPh sb="15" eb="17">
      <t>コウセイ</t>
    </rPh>
    <phoneticPr fontId="4"/>
  </si>
  <si>
    <t>男性会員</t>
    <rPh sb="0" eb="2">
      <t>ダンセイ</t>
    </rPh>
    <rPh sb="2" eb="4">
      <t>カイイン</t>
    </rPh>
    <phoneticPr fontId="4"/>
  </si>
  <si>
    <t>女性会員</t>
    <rPh sb="0" eb="2">
      <t>ジョセイ</t>
    </rPh>
    <rPh sb="2" eb="4">
      <t>カイイン</t>
    </rPh>
    <phoneticPr fontId="4"/>
  </si>
  <si>
    <t>男性</t>
    <rPh sb="0" eb="2">
      <t>ダンセイ</t>
    </rPh>
    <phoneticPr fontId="5"/>
  </si>
  <si>
    <t>女性</t>
    <rPh sb="0" eb="2">
      <t>ジョセイ</t>
    </rPh>
    <phoneticPr fontId="5"/>
  </si>
  <si>
    <t>19歳以下</t>
    <rPh sb="2" eb="3">
      <t>サイ</t>
    </rPh>
    <rPh sb="3" eb="5">
      <t>イカ</t>
    </rPh>
    <phoneticPr fontId="4"/>
  </si>
  <si>
    <t>20〜24歳</t>
    <rPh sb="5" eb="6">
      <t>サイ</t>
    </rPh>
    <phoneticPr fontId="4"/>
  </si>
  <si>
    <t>25〜29歳</t>
    <rPh sb="5" eb="6">
      <t>サイ</t>
    </rPh>
    <phoneticPr fontId="4"/>
  </si>
  <si>
    <t>30〜34歳</t>
    <rPh sb="5" eb="6">
      <t>サイ</t>
    </rPh>
    <phoneticPr fontId="4"/>
  </si>
  <si>
    <t>35〜39歳</t>
    <rPh sb="5" eb="6">
      <t>サイ</t>
    </rPh>
    <phoneticPr fontId="4"/>
  </si>
  <si>
    <t>40〜44歳</t>
    <rPh sb="5" eb="6">
      <t>サイ</t>
    </rPh>
    <phoneticPr fontId="4"/>
  </si>
  <si>
    <t>45〜49歳</t>
    <rPh sb="5" eb="6">
      <t>サイ</t>
    </rPh>
    <phoneticPr fontId="4"/>
  </si>
  <si>
    <t>50〜54歳</t>
    <rPh sb="5" eb="6">
      <t>サイ</t>
    </rPh>
    <phoneticPr fontId="4"/>
  </si>
  <si>
    <t>55〜59歳</t>
    <rPh sb="5" eb="6">
      <t>サイ</t>
    </rPh>
    <phoneticPr fontId="4"/>
  </si>
  <si>
    <t>60〜64歳</t>
    <rPh sb="5" eb="6">
      <t>サイ</t>
    </rPh>
    <phoneticPr fontId="4"/>
  </si>
  <si>
    <t>65〜69歳</t>
    <rPh sb="5" eb="6">
      <t>サイ</t>
    </rPh>
    <phoneticPr fontId="4"/>
  </si>
  <si>
    <t>70〜74歳</t>
    <rPh sb="5" eb="6">
      <t>サイ</t>
    </rPh>
    <phoneticPr fontId="4"/>
  </si>
  <si>
    <t>75〜79歳</t>
    <rPh sb="5" eb="6">
      <t>サイ</t>
    </rPh>
    <phoneticPr fontId="4"/>
  </si>
  <si>
    <t>80歳以上</t>
    <rPh sb="2" eb="3">
      <t>サイ</t>
    </rPh>
    <rPh sb="3" eb="5">
      <t>イジョウ</t>
    </rPh>
    <phoneticPr fontId="4"/>
  </si>
  <si>
    <t>全年齢層</t>
    <rPh sb="0" eb="1">
      <t>ゼンタイ</t>
    </rPh>
    <rPh sb="1" eb="4">
      <t>ネンレイソウ</t>
    </rPh>
    <phoneticPr fontId="4"/>
  </si>
  <si>
    <t>平 成 25 年 ７ 月 １ 日 現 在 (確定値)</t>
  </si>
  <si>
    <t>総　人　口</t>
    <phoneticPr fontId="5"/>
  </si>
  <si>
    <t>日本人人口</t>
    <rPh sb="0" eb="3">
      <t>ニホンジン</t>
    </rPh>
    <rPh sb="3" eb="5">
      <t>ジンコウ</t>
    </rPh>
    <phoneticPr fontId="5"/>
  </si>
  <si>
    <t>総人口</t>
    <rPh sb="0" eb="3">
      <t>ソウジンコウ</t>
    </rPh>
    <phoneticPr fontId="5"/>
  </si>
  <si>
    <t>男</t>
  </si>
  <si>
    <t>女</t>
  </si>
  <si>
    <t>０ ～ ４</t>
    <phoneticPr fontId="5"/>
  </si>
  <si>
    <t>５ ～ ９</t>
  </si>
  <si>
    <t>10 ～ 14</t>
  </si>
  <si>
    <t>15 ～ 19</t>
  </si>
  <si>
    <t>20 ～ 24</t>
  </si>
  <si>
    <t>25 ～ 29</t>
  </si>
  <si>
    <t>30 ～ 34</t>
  </si>
  <si>
    <t>35 ～ 39</t>
  </si>
  <si>
    <t>40 ～ 44</t>
  </si>
  <si>
    <t>45 ～ 49</t>
  </si>
  <si>
    <t>50 ～ 54</t>
  </si>
  <si>
    <t>55 ～ 59</t>
  </si>
  <si>
    <t>60 ～ 64</t>
  </si>
  <si>
    <t>65 ～ 69</t>
  </si>
  <si>
    <t>70 ～ 74</t>
  </si>
  <si>
    <t>75 ～ 79</t>
  </si>
  <si>
    <t>80 ～ 84</t>
  </si>
  <si>
    <t>85歳以上</t>
  </si>
  <si>
    <t>総   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</si>
</sst>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0.0%"/>
  </numFmts>
  <fonts count="9">
    <font>
      <sz val="12"/>
      <color theme="1"/>
      <name val="本文のフォント"/>
      <family val="2"/>
      <charset val="128"/>
    </font>
    <font>
      <sz val="12"/>
      <color theme="1"/>
      <name val="本文のフォント"/>
      <family val="2"/>
      <charset val="128"/>
    </font>
    <font>
      <sz val="6"/>
      <name val="本文のフォント"/>
      <family val="2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176" fontId="0" fillId="0" borderId="0" xfId="0" applyNumberFormat="1"/>
    <xf numFmtId="177" fontId="0" fillId="0" borderId="0" xfId="1" applyNumberFormat="1" applyFont="1"/>
    <xf numFmtId="0" fontId="3" fillId="0" borderId="0" xfId="2"/>
    <xf numFmtId="0" fontId="3" fillId="0" borderId="1" xfId="2" applyBorder="1"/>
    <xf numFmtId="38" fontId="0" fillId="2" borderId="1" xfId="3" applyFont="1" applyFill="1" applyBorder="1"/>
    <xf numFmtId="177" fontId="0" fillId="0" borderId="0" xfId="4" applyNumberFormat="1" applyFont="1"/>
    <xf numFmtId="0" fontId="3" fillId="0" borderId="2" xfId="2" applyFill="1" applyBorder="1"/>
    <xf numFmtId="38" fontId="3" fillId="0" borderId="0" xfId="2" applyNumberFormat="1"/>
    <xf numFmtId="0" fontId="6" fillId="0" borderId="3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Border="1"/>
    <xf numFmtId="38" fontId="7" fillId="0" borderId="0" xfId="3" applyFont="1" applyBorder="1"/>
    <xf numFmtId="38" fontId="7" fillId="0" borderId="0" xfId="2" applyNumberFormat="1" applyFont="1"/>
    <xf numFmtId="0" fontId="7" fillId="0" borderId="0" xfId="2" applyFont="1" applyFill="1" applyBorder="1"/>
    <xf numFmtId="38" fontId="8" fillId="0" borderId="0" xfId="3" applyFont="1" applyBorder="1"/>
    <xf numFmtId="38" fontId="8" fillId="0" borderId="0" xfId="2" applyNumberFormat="1" applyFont="1"/>
  </cellXfs>
  <cellStyles count="5">
    <cellStyle name="パーセント" xfId="1" builtinId="5"/>
    <cellStyle name="パーセント 2" xfId="4"/>
    <cellStyle name="桁区切り 2" xfId="3"/>
    <cellStyle name="標準" xfId="0" builtinId="0"/>
    <cellStyle name="標準 2" xfId="2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会員数推移!$C$20</c:f>
              <c:strCache>
                <c:ptCount val="1"/>
                <c:pt idx="0">
                  <c:v>正会員男性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9"/>
              <c:layout>
                <c:manualLayout>
                  <c:x val="-8.2621082621082596E-4"/>
                  <c:y val="-3.7922955784373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3.4472934472934498E-3"/>
                  <c:y val="-3.7922955784373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7.7207977207977199E-3"/>
                  <c:y val="-5.3307571168988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会員数推移!$B$21:$B$33</c:f>
              <c:numCache>
                <c:formatCode>General</c:formatCode>
                <c:ptCount val="13"/>
                <c:pt idx="0">
                  <c:v>2015</c:v>
                </c:pt>
                <c:pt idx="1">
                  <c:v>2014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  <c:pt idx="6">
                  <c:v>2010</c:v>
                </c:pt>
                <c:pt idx="7">
                  <c:v>2009</c:v>
                </c:pt>
                <c:pt idx="8">
                  <c:v>2008</c:v>
                </c:pt>
                <c:pt idx="9">
                  <c:v>2007</c:v>
                </c:pt>
                <c:pt idx="10">
                  <c:v>2006</c:v>
                </c:pt>
                <c:pt idx="11">
                  <c:v>2004</c:v>
                </c:pt>
                <c:pt idx="12">
                  <c:v>1998</c:v>
                </c:pt>
              </c:numCache>
            </c:numRef>
          </c:cat>
          <c:val>
            <c:numRef>
              <c:f>会員数推移!$C$21:$C$33</c:f>
              <c:numCache>
                <c:formatCode>#,##0_ </c:formatCode>
                <c:ptCount val="13"/>
                <c:pt idx="0">
                  <c:v>94.578858452998674</c:v>
                </c:pt>
                <c:pt idx="1">
                  <c:v>94.578858452998674</c:v>
                </c:pt>
                <c:pt idx="2">
                  <c:v>94.578858452998674</c:v>
                </c:pt>
                <c:pt idx="3">
                  <c:v>91.172921443224325</c:v>
                </c:pt>
                <c:pt idx="4">
                  <c:v>87.11536140943646</c:v>
                </c:pt>
                <c:pt idx="5">
                  <c:v>86.807650536985633</c:v>
                </c:pt>
                <c:pt idx="6">
                  <c:v>87.534692892482198</c:v>
                </c:pt>
                <c:pt idx="7">
                  <c:v>90.089899843127782</c:v>
                </c:pt>
                <c:pt idx="8">
                  <c:v>87.951007602268618</c:v>
                </c:pt>
                <c:pt idx="9">
                  <c:v>89.80933993001085</c:v>
                </c:pt>
                <c:pt idx="10">
                  <c:v>92.87438156148184</c:v>
                </c:pt>
                <c:pt idx="11">
                  <c:v>91.230240135151448</c:v>
                </c:pt>
                <c:pt idx="12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会員数推移!$D$20</c:f>
              <c:strCache>
                <c:ptCount val="1"/>
                <c:pt idx="0">
                  <c:v>正会員女性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1.48272458796992E-2"/>
                  <c:y val="6.36156587713985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3650351545444903E-2"/>
                      <c:h val="5.1230832987981798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会員数推移!$B$21:$B$33</c:f>
              <c:numCache>
                <c:formatCode>General</c:formatCode>
                <c:ptCount val="13"/>
                <c:pt idx="0">
                  <c:v>2015</c:v>
                </c:pt>
                <c:pt idx="1">
                  <c:v>2014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  <c:pt idx="6">
                  <c:v>2010</c:v>
                </c:pt>
                <c:pt idx="7">
                  <c:v>2009</c:v>
                </c:pt>
                <c:pt idx="8">
                  <c:v>2008</c:v>
                </c:pt>
                <c:pt idx="9">
                  <c:v>2007</c:v>
                </c:pt>
                <c:pt idx="10">
                  <c:v>2006</c:v>
                </c:pt>
                <c:pt idx="11">
                  <c:v>2004</c:v>
                </c:pt>
                <c:pt idx="12">
                  <c:v>1998</c:v>
                </c:pt>
              </c:numCache>
            </c:numRef>
          </c:cat>
          <c:val>
            <c:numRef>
              <c:f>会員数推移!$D$21:$D$33</c:f>
              <c:numCache>
                <c:formatCode>#,##0_ </c:formatCode>
                <c:ptCount val="13"/>
                <c:pt idx="0">
                  <c:v>310.15384615384613</c:v>
                </c:pt>
                <c:pt idx="1">
                  <c:v>292.30769230769226</c:v>
                </c:pt>
                <c:pt idx="2">
                  <c:v>292.30769230769226</c:v>
                </c:pt>
                <c:pt idx="3">
                  <c:v>257.84615384615381</c:v>
                </c:pt>
                <c:pt idx="4">
                  <c:v>239.69230769230768</c:v>
                </c:pt>
                <c:pt idx="5">
                  <c:v>226.15384615384616</c:v>
                </c:pt>
                <c:pt idx="6">
                  <c:v>208.92307692307693</c:v>
                </c:pt>
                <c:pt idx="7">
                  <c:v>212.61538461538461</c:v>
                </c:pt>
                <c:pt idx="8">
                  <c:v>193.23076923076923</c:v>
                </c:pt>
                <c:pt idx="9">
                  <c:v>168.92307692307693</c:v>
                </c:pt>
                <c:pt idx="10">
                  <c:v>145.84615384615384</c:v>
                </c:pt>
                <c:pt idx="11">
                  <c:v>160</c:v>
                </c:pt>
                <c:pt idx="12">
                  <c:v>100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会員数推移!$E$20</c:f>
              <c:strCache>
                <c:ptCount val="1"/>
                <c:pt idx="0">
                  <c:v>学生会員男性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会員数推移!$B$21:$B$33</c:f>
              <c:numCache>
                <c:formatCode>General</c:formatCode>
                <c:ptCount val="13"/>
                <c:pt idx="0">
                  <c:v>2015</c:v>
                </c:pt>
                <c:pt idx="1">
                  <c:v>2014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  <c:pt idx="6">
                  <c:v>2010</c:v>
                </c:pt>
                <c:pt idx="7">
                  <c:v>2009</c:v>
                </c:pt>
                <c:pt idx="8">
                  <c:v>2008</c:v>
                </c:pt>
                <c:pt idx="9">
                  <c:v>2007</c:v>
                </c:pt>
                <c:pt idx="10">
                  <c:v>2006</c:v>
                </c:pt>
                <c:pt idx="11">
                  <c:v>2004</c:v>
                </c:pt>
                <c:pt idx="12">
                  <c:v>1998</c:v>
                </c:pt>
              </c:numCache>
            </c:numRef>
          </c:cat>
          <c:val>
            <c:numRef>
              <c:f>会員数推移!$E$21:$E$33</c:f>
              <c:numCache>
                <c:formatCode>#,##0_ </c:formatCode>
                <c:ptCount val="13"/>
                <c:pt idx="0">
                  <c:v>74.84482758620689</c:v>
                </c:pt>
                <c:pt idx="1">
                  <c:v>73.862068965517253</c:v>
                </c:pt>
                <c:pt idx="2">
                  <c:v>73.862068965517253</c:v>
                </c:pt>
                <c:pt idx="3">
                  <c:v>75.206896551724128</c:v>
                </c:pt>
                <c:pt idx="4">
                  <c:v>75.879310344827587</c:v>
                </c:pt>
                <c:pt idx="5">
                  <c:v>77.431034482758619</c:v>
                </c:pt>
                <c:pt idx="6">
                  <c:v>76.396551724137936</c:v>
                </c:pt>
                <c:pt idx="7">
                  <c:v>73.5</c:v>
                </c:pt>
                <c:pt idx="8">
                  <c:v>86.534482758620683</c:v>
                </c:pt>
                <c:pt idx="9">
                  <c:v>88.517241379310335</c:v>
                </c:pt>
                <c:pt idx="10">
                  <c:v>79.448275862068968</c:v>
                </c:pt>
                <c:pt idx="11">
                  <c:v>85.706896551724142</c:v>
                </c:pt>
                <c:pt idx="12">
                  <c:v>100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会員数推移!$F$20</c:f>
              <c:strCache>
                <c:ptCount val="1"/>
                <c:pt idx="0">
                  <c:v>学生会員女性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1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5.6438746438746502E-2"/>
                  <c:y val="-5.74614173228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2.5177278270426401E-2"/>
                  <c:y val="-4.69351429755492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50913114828142E-2"/>
                  <c:y val="-9.445296311645350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2222222222222201E-2"/>
                  <c:y val="3.48462749848576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会員数推移!$B$21:$B$33</c:f>
              <c:numCache>
                <c:formatCode>General</c:formatCode>
                <c:ptCount val="13"/>
                <c:pt idx="0">
                  <c:v>2015</c:v>
                </c:pt>
                <c:pt idx="1">
                  <c:v>2014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  <c:pt idx="6">
                  <c:v>2010</c:v>
                </c:pt>
                <c:pt idx="7">
                  <c:v>2009</c:v>
                </c:pt>
                <c:pt idx="8">
                  <c:v>2008</c:v>
                </c:pt>
                <c:pt idx="9">
                  <c:v>2007</c:v>
                </c:pt>
                <c:pt idx="10">
                  <c:v>2006</c:v>
                </c:pt>
                <c:pt idx="11">
                  <c:v>2004</c:v>
                </c:pt>
                <c:pt idx="12">
                  <c:v>1998</c:v>
                </c:pt>
              </c:numCache>
            </c:numRef>
          </c:cat>
          <c:val>
            <c:numRef>
              <c:f>会員数推移!$F$21:$F$33</c:f>
              <c:numCache>
                <c:formatCode>#,##0_ </c:formatCode>
                <c:ptCount val="13"/>
                <c:pt idx="0">
                  <c:v>178.59327217125383</c:v>
                </c:pt>
                <c:pt idx="1">
                  <c:v>178.89908256880733</c:v>
                </c:pt>
                <c:pt idx="2">
                  <c:v>178.89908256880733</c:v>
                </c:pt>
                <c:pt idx="3">
                  <c:v>175.53516819571865</c:v>
                </c:pt>
                <c:pt idx="4">
                  <c:v>170.94801223241589</c:v>
                </c:pt>
                <c:pt idx="5">
                  <c:v>172.78287461773701</c:v>
                </c:pt>
                <c:pt idx="6">
                  <c:v>168.8073394495413</c:v>
                </c:pt>
                <c:pt idx="7">
                  <c:v>166.66666666666669</c:v>
                </c:pt>
                <c:pt idx="8">
                  <c:v>207.95107033639141</c:v>
                </c:pt>
                <c:pt idx="9">
                  <c:v>111.0091743119266</c:v>
                </c:pt>
                <c:pt idx="10">
                  <c:v>141.59021406727831</c:v>
                </c:pt>
                <c:pt idx="11">
                  <c:v>153.51681957186545</c:v>
                </c:pt>
                <c:pt idx="12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598208"/>
        <c:axId val="245599384"/>
      </c:lineChart>
      <c:catAx>
        <c:axId val="245598208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/>
                  <a:t>毎年</a:t>
                </a:r>
                <a:r>
                  <a:rPr lang="en-US" altLang="ja-JP" sz="1400"/>
                  <a:t>3</a:t>
                </a:r>
                <a:r>
                  <a:rPr lang="ja-JP" altLang="en-US" sz="1400"/>
                  <a:t>月末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5599384"/>
        <c:crosses val="autoZero"/>
        <c:auto val="1"/>
        <c:lblAlgn val="ctr"/>
        <c:lblOffset val="100"/>
        <c:tickLblSkip val="2"/>
        <c:noMultiLvlLbl val="0"/>
      </c:catAx>
      <c:valAx>
        <c:axId val="24559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1998</a:t>
                </a:r>
                <a:r>
                  <a:rPr lang="ja-JP" altLang="en-US" sz="1400"/>
                  <a:t>年を</a:t>
                </a:r>
                <a:r>
                  <a:rPr lang="en-US" altLang="ja-JP" sz="1400"/>
                  <a:t>100</a:t>
                </a:r>
                <a:r>
                  <a:rPr lang="ja-JP" altLang="en-US" sz="1400"/>
                  <a:t>とした会員数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559820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solidFill>
            <a:schemeClr val="tx1">
              <a:alpha val="3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会員数推移!$C$20</c:f>
              <c:strCache>
                <c:ptCount val="1"/>
                <c:pt idx="0">
                  <c:v>正会員男性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dLbls>
            <c:dLbl>
              <c:idx val="9"/>
              <c:layout>
                <c:manualLayout>
                  <c:x val="-8.2621082621082596E-4"/>
                  <c:y val="-3.7922955784373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3.4472934472934498E-3"/>
                  <c:y val="-3.7922955784373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7.7207977207977199E-3"/>
                  <c:y val="-5.3307571168988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会員数推移!$B$21:$B$33</c:f>
              <c:numCache>
                <c:formatCode>General</c:formatCode>
                <c:ptCount val="13"/>
                <c:pt idx="0">
                  <c:v>2015</c:v>
                </c:pt>
                <c:pt idx="1">
                  <c:v>2014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  <c:pt idx="6">
                  <c:v>2010</c:v>
                </c:pt>
                <c:pt idx="7">
                  <c:v>2009</c:v>
                </c:pt>
                <c:pt idx="8">
                  <c:v>2008</c:v>
                </c:pt>
                <c:pt idx="9">
                  <c:v>2007</c:v>
                </c:pt>
                <c:pt idx="10">
                  <c:v>2006</c:v>
                </c:pt>
                <c:pt idx="11">
                  <c:v>2004</c:v>
                </c:pt>
                <c:pt idx="12">
                  <c:v>1998</c:v>
                </c:pt>
              </c:numCache>
            </c:numRef>
          </c:cat>
          <c:val>
            <c:numRef>
              <c:f>会員数推移!$C$21:$C$33</c:f>
              <c:numCache>
                <c:formatCode>#,##0_ </c:formatCode>
                <c:ptCount val="13"/>
                <c:pt idx="0">
                  <c:v>94.578858452998674</c:v>
                </c:pt>
                <c:pt idx="1">
                  <c:v>94.578858452998674</c:v>
                </c:pt>
                <c:pt idx="2">
                  <c:v>94.578858452998674</c:v>
                </c:pt>
                <c:pt idx="3">
                  <c:v>91.172921443224325</c:v>
                </c:pt>
                <c:pt idx="4">
                  <c:v>87.11536140943646</c:v>
                </c:pt>
                <c:pt idx="5">
                  <c:v>86.807650536985633</c:v>
                </c:pt>
                <c:pt idx="6">
                  <c:v>87.534692892482198</c:v>
                </c:pt>
                <c:pt idx="7">
                  <c:v>90.089899843127782</c:v>
                </c:pt>
                <c:pt idx="8">
                  <c:v>87.951007602268618</c:v>
                </c:pt>
                <c:pt idx="9">
                  <c:v>89.80933993001085</c:v>
                </c:pt>
                <c:pt idx="10">
                  <c:v>92.87438156148184</c:v>
                </c:pt>
                <c:pt idx="11">
                  <c:v>91.230240135151448</c:v>
                </c:pt>
                <c:pt idx="12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会員数推移!$D$20</c:f>
              <c:strCache>
                <c:ptCount val="1"/>
                <c:pt idx="0">
                  <c:v>正会員女性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/>
              </a:solidFill>
              <a:ln w="19050">
                <a:solidFill>
                  <a:srgbClr val="FF0000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1.48272458796992E-2"/>
                  <c:y val="6.36156587713985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3650351545444903E-2"/>
                      <c:h val="5.1230832987981798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会員数推移!$B$21:$B$33</c:f>
              <c:numCache>
                <c:formatCode>General</c:formatCode>
                <c:ptCount val="13"/>
                <c:pt idx="0">
                  <c:v>2015</c:v>
                </c:pt>
                <c:pt idx="1">
                  <c:v>2014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  <c:pt idx="6">
                  <c:v>2010</c:v>
                </c:pt>
                <c:pt idx="7">
                  <c:v>2009</c:v>
                </c:pt>
                <c:pt idx="8">
                  <c:v>2008</c:v>
                </c:pt>
                <c:pt idx="9">
                  <c:v>2007</c:v>
                </c:pt>
                <c:pt idx="10">
                  <c:v>2006</c:v>
                </c:pt>
                <c:pt idx="11">
                  <c:v>2004</c:v>
                </c:pt>
                <c:pt idx="12">
                  <c:v>1998</c:v>
                </c:pt>
              </c:numCache>
            </c:numRef>
          </c:cat>
          <c:val>
            <c:numRef>
              <c:f>会員数推移!$D$21:$D$33</c:f>
              <c:numCache>
                <c:formatCode>#,##0_ </c:formatCode>
                <c:ptCount val="13"/>
                <c:pt idx="0">
                  <c:v>310.15384615384613</c:v>
                </c:pt>
                <c:pt idx="1">
                  <c:v>292.30769230769226</c:v>
                </c:pt>
                <c:pt idx="2">
                  <c:v>292.30769230769226</c:v>
                </c:pt>
                <c:pt idx="3">
                  <c:v>257.84615384615381</c:v>
                </c:pt>
                <c:pt idx="4">
                  <c:v>239.69230769230768</c:v>
                </c:pt>
                <c:pt idx="5">
                  <c:v>226.15384615384616</c:v>
                </c:pt>
                <c:pt idx="6">
                  <c:v>208.92307692307693</c:v>
                </c:pt>
                <c:pt idx="7">
                  <c:v>212.61538461538461</c:v>
                </c:pt>
                <c:pt idx="8">
                  <c:v>193.23076923076923</c:v>
                </c:pt>
                <c:pt idx="9">
                  <c:v>168.92307692307693</c:v>
                </c:pt>
                <c:pt idx="10">
                  <c:v>145.84615384615384</c:v>
                </c:pt>
                <c:pt idx="11">
                  <c:v>160</c:v>
                </c:pt>
                <c:pt idx="12">
                  <c:v>100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会員数推移!$E$20</c:f>
              <c:strCache>
                <c:ptCount val="1"/>
                <c:pt idx="0">
                  <c:v>学生会員男性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square"/>
            <c:size val="9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会員数推移!$B$21:$B$33</c:f>
              <c:numCache>
                <c:formatCode>General</c:formatCode>
                <c:ptCount val="13"/>
                <c:pt idx="0">
                  <c:v>2015</c:v>
                </c:pt>
                <c:pt idx="1">
                  <c:v>2014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  <c:pt idx="6">
                  <c:v>2010</c:v>
                </c:pt>
                <c:pt idx="7">
                  <c:v>2009</c:v>
                </c:pt>
                <c:pt idx="8">
                  <c:v>2008</c:v>
                </c:pt>
                <c:pt idx="9">
                  <c:v>2007</c:v>
                </c:pt>
                <c:pt idx="10">
                  <c:v>2006</c:v>
                </c:pt>
                <c:pt idx="11">
                  <c:v>2004</c:v>
                </c:pt>
                <c:pt idx="12">
                  <c:v>1998</c:v>
                </c:pt>
              </c:numCache>
            </c:numRef>
          </c:cat>
          <c:val>
            <c:numRef>
              <c:f>会員数推移!$E$21:$E$33</c:f>
              <c:numCache>
                <c:formatCode>#,##0_ </c:formatCode>
                <c:ptCount val="13"/>
                <c:pt idx="0">
                  <c:v>74.84482758620689</c:v>
                </c:pt>
                <c:pt idx="1">
                  <c:v>73.862068965517253</c:v>
                </c:pt>
                <c:pt idx="2">
                  <c:v>73.862068965517253</c:v>
                </c:pt>
                <c:pt idx="3">
                  <c:v>75.206896551724128</c:v>
                </c:pt>
                <c:pt idx="4">
                  <c:v>75.879310344827587</c:v>
                </c:pt>
                <c:pt idx="5">
                  <c:v>77.431034482758619</c:v>
                </c:pt>
                <c:pt idx="6">
                  <c:v>76.396551724137936</c:v>
                </c:pt>
                <c:pt idx="7">
                  <c:v>73.5</c:v>
                </c:pt>
                <c:pt idx="8">
                  <c:v>86.534482758620683</c:v>
                </c:pt>
                <c:pt idx="9">
                  <c:v>88.517241379310335</c:v>
                </c:pt>
                <c:pt idx="10">
                  <c:v>79.448275862068968</c:v>
                </c:pt>
                <c:pt idx="11">
                  <c:v>85.706896551724142</c:v>
                </c:pt>
                <c:pt idx="12">
                  <c:v>100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会員数推移!$F$20</c:f>
              <c:strCache>
                <c:ptCount val="1"/>
                <c:pt idx="0">
                  <c:v>学生会員女性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11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5.6438746438746502E-2"/>
                  <c:y val="-5.74614173228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2.5177278270426401E-2"/>
                  <c:y val="-4.69351429755492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50913114828142E-2"/>
                  <c:y val="-9.445296311645350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2222222222222201E-2"/>
                  <c:y val="3.48462749848576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会員数推移!$B$21:$B$33</c:f>
              <c:numCache>
                <c:formatCode>General</c:formatCode>
                <c:ptCount val="13"/>
                <c:pt idx="0">
                  <c:v>2015</c:v>
                </c:pt>
                <c:pt idx="1">
                  <c:v>2014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  <c:pt idx="6">
                  <c:v>2010</c:v>
                </c:pt>
                <c:pt idx="7">
                  <c:v>2009</c:v>
                </c:pt>
                <c:pt idx="8">
                  <c:v>2008</c:v>
                </c:pt>
                <c:pt idx="9">
                  <c:v>2007</c:v>
                </c:pt>
                <c:pt idx="10">
                  <c:v>2006</c:v>
                </c:pt>
                <c:pt idx="11">
                  <c:v>2004</c:v>
                </c:pt>
                <c:pt idx="12">
                  <c:v>1998</c:v>
                </c:pt>
              </c:numCache>
            </c:numRef>
          </c:cat>
          <c:val>
            <c:numRef>
              <c:f>会員数推移!$F$21:$F$33</c:f>
              <c:numCache>
                <c:formatCode>#,##0_ </c:formatCode>
                <c:ptCount val="13"/>
                <c:pt idx="0">
                  <c:v>178.59327217125383</c:v>
                </c:pt>
                <c:pt idx="1">
                  <c:v>178.89908256880733</c:v>
                </c:pt>
                <c:pt idx="2">
                  <c:v>178.89908256880733</c:v>
                </c:pt>
                <c:pt idx="3">
                  <c:v>175.53516819571865</c:v>
                </c:pt>
                <c:pt idx="4">
                  <c:v>170.94801223241589</c:v>
                </c:pt>
                <c:pt idx="5">
                  <c:v>172.78287461773701</c:v>
                </c:pt>
                <c:pt idx="6">
                  <c:v>168.8073394495413</c:v>
                </c:pt>
                <c:pt idx="7">
                  <c:v>166.66666666666669</c:v>
                </c:pt>
                <c:pt idx="8">
                  <c:v>207.95107033639141</c:v>
                </c:pt>
                <c:pt idx="9">
                  <c:v>111.0091743119266</c:v>
                </c:pt>
                <c:pt idx="10">
                  <c:v>141.59021406727831</c:v>
                </c:pt>
                <c:pt idx="11">
                  <c:v>153.51681957186545</c:v>
                </c:pt>
                <c:pt idx="12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600168"/>
        <c:axId val="245598992"/>
      </c:lineChart>
      <c:catAx>
        <c:axId val="245600168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/>
                  <a:t>毎年</a:t>
                </a:r>
                <a:r>
                  <a:rPr lang="en-US" altLang="ja-JP" sz="1400"/>
                  <a:t>3</a:t>
                </a:r>
                <a:r>
                  <a:rPr lang="ja-JP" altLang="en-US" sz="1400"/>
                  <a:t>月末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5598992"/>
        <c:crosses val="autoZero"/>
        <c:auto val="1"/>
        <c:lblAlgn val="ctr"/>
        <c:lblOffset val="100"/>
        <c:tickLblSkip val="2"/>
        <c:noMultiLvlLbl val="0"/>
      </c:catAx>
      <c:valAx>
        <c:axId val="24559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/>
                  <a:t>1998</a:t>
                </a:r>
                <a:r>
                  <a:rPr lang="ja-JP" altLang="en-US" sz="1400"/>
                  <a:t>年を</a:t>
                </a:r>
                <a:r>
                  <a:rPr lang="en-US" altLang="ja-JP" sz="1400"/>
                  <a:t>100</a:t>
                </a:r>
                <a:r>
                  <a:rPr lang="ja-JP" altLang="en-US" sz="1400"/>
                  <a:t>とした会員数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5600168"/>
        <c:crosses val="max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人口ピラミッド!$E$4</c:f>
              <c:strCache>
                <c:ptCount val="1"/>
                <c:pt idx="0">
                  <c:v>男性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人口ピラミッド!$A$5:$A$18</c:f>
              <c:strCache>
                <c:ptCount val="14"/>
                <c:pt idx="0">
                  <c:v>19歳以下</c:v>
                </c:pt>
                <c:pt idx="1">
                  <c:v>20〜24歳</c:v>
                </c:pt>
                <c:pt idx="2">
                  <c:v>25〜29歳</c:v>
                </c:pt>
                <c:pt idx="3">
                  <c:v>30〜34歳</c:v>
                </c:pt>
                <c:pt idx="4">
                  <c:v>35〜39歳</c:v>
                </c:pt>
                <c:pt idx="5">
                  <c:v>40〜44歳</c:v>
                </c:pt>
                <c:pt idx="6">
                  <c:v>45〜49歳</c:v>
                </c:pt>
                <c:pt idx="7">
                  <c:v>50〜54歳</c:v>
                </c:pt>
                <c:pt idx="8">
                  <c:v>55〜59歳</c:v>
                </c:pt>
                <c:pt idx="9">
                  <c:v>60〜64歳</c:v>
                </c:pt>
                <c:pt idx="10">
                  <c:v>65〜69歳</c:v>
                </c:pt>
                <c:pt idx="11">
                  <c:v>70〜74歳</c:v>
                </c:pt>
                <c:pt idx="12">
                  <c:v>75〜79歳</c:v>
                </c:pt>
                <c:pt idx="13">
                  <c:v>80歳以上</c:v>
                </c:pt>
              </c:strCache>
            </c:strRef>
          </c:cat>
          <c:val>
            <c:numRef>
              <c:f>人口ピラミッド!$E$5:$E$18</c:f>
              <c:numCache>
                <c:formatCode>0.0%</c:formatCode>
                <c:ptCount val="14"/>
                <c:pt idx="0">
                  <c:v>1.849153872016138E-3</c:v>
                </c:pt>
                <c:pt idx="1">
                  <c:v>0.10010646643505547</c:v>
                </c:pt>
                <c:pt idx="2">
                  <c:v>8.2763644514176851E-2</c:v>
                </c:pt>
                <c:pt idx="3">
                  <c:v>6.8138518435503753E-2</c:v>
                </c:pt>
                <c:pt idx="4">
                  <c:v>7.8420934663229858E-2</c:v>
                </c:pt>
                <c:pt idx="5">
                  <c:v>0.11708506107811274</c:v>
                </c:pt>
                <c:pt idx="6">
                  <c:v>0.12974896335313235</c:v>
                </c:pt>
                <c:pt idx="7">
                  <c:v>0.11492771489409391</c:v>
                </c:pt>
                <c:pt idx="8">
                  <c:v>0.12078336882214502</c:v>
                </c:pt>
                <c:pt idx="9">
                  <c:v>8.8199036198587918E-2</c:v>
                </c:pt>
                <c:pt idx="10">
                  <c:v>4.8890507676790318E-2</c:v>
                </c:pt>
                <c:pt idx="11">
                  <c:v>2.3058388434383056E-2</c:v>
                </c:pt>
                <c:pt idx="12">
                  <c:v>1.2523814860472935E-2</c:v>
                </c:pt>
                <c:pt idx="13">
                  <c:v>1.3504426762299675E-2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45600560"/>
        <c:axId val="312333344"/>
      </c:barChart>
      <c:barChart>
        <c:barDir val="bar"/>
        <c:grouping val="clustered"/>
        <c:varyColors val="0"/>
        <c:ser>
          <c:idx val="1"/>
          <c:order val="1"/>
          <c:tx>
            <c:strRef>
              <c:f>人口ピラミッド!$F$4</c:f>
              <c:strCache>
                <c:ptCount val="1"/>
                <c:pt idx="0">
                  <c:v>女性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人口ピラミッド!$A$5:$A$18</c:f>
              <c:strCache>
                <c:ptCount val="14"/>
                <c:pt idx="0">
                  <c:v>19歳以下</c:v>
                </c:pt>
                <c:pt idx="1">
                  <c:v>20〜24歳</c:v>
                </c:pt>
                <c:pt idx="2">
                  <c:v>25〜29歳</c:v>
                </c:pt>
                <c:pt idx="3">
                  <c:v>30〜34歳</c:v>
                </c:pt>
                <c:pt idx="4">
                  <c:v>35〜39歳</c:v>
                </c:pt>
                <c:pt idx="5">
                  <c:v>40〜44歳</c:v>
                </c:pt>
                <c:pt idx="6">
                  <c:v>45〜49歳</c:v>
                </c:pt>
                <c:pt idx="7">
                  <c:v>50〜54歳</c:v>
                </c:pt>
                <c:pt idx="8">
                  <c:v>55〜59歳</c:v>
                </c:pt>
                <c:pt idx="9">
                  <c:v>60〜64歳</c:v>
                </c:pt>
                <c:pt idx="10">
                  <c:v>65〜69歳</c:v>
                </c:pt>
                <c:pt idx="11">
                  <c:v>70〜74歳</c:v>
                </c:pt>
                <c:pt idx="12">
                  <c:v>75〜79歳</c:v>
                </c:pt>
                <c:pt idx="13">
                  <c:v>80歳以上</c:v>
                </c:pt>
              </c:strCache>
            </c:strRef>
          </c:cat>
          <c:val>
            <c:numRef>
              <c:f>人口ピラミッド!$F$5:$F$18</c:f>
              <c:numCache>
                <c:formatCode>0.0%</c:formatCode>
                <c:ptCount val="14"/>
                <c:pt idx="0">
                  <c:v>1.8844221105527637E-3</c:v>
                </c:pt>
                <c:pt idx="1">
                  <c:v>0.28643216080402012</c:v>
                </c:pt>
                <c:pt idx="2">
                  <c:v>0.24560301507537688</c:v>
                </c:pt>
                <c:pt idx="3">
                  <c:v>0.13944723618090452</c:v>
                </c:pt>
                <c:pt idx="4">
                  <c:v>9.9246231155778894E-2</c:v>
                </c:pt>
                <c:pt idx="5">
                  <c:v>9.2964824120603015E-2</c:v>
                </c:pt>
                <c:pt idx="6">
                  <c:v>6.469849246231156E-2</c:v>
                </c:pt>
                <c:pt idx="7">
                  <c:v>3.1407035175879394E-2</c:v>
                </c:pt>
                <c:pt idx="8">
                  <c:v>2.1356783919597989E-2</c:v>
                </c:pt>
                <c:pt idx="9">
                  <c:v>9.4221105527638183E-3</c:v>
                </c:pt>
                <c:pt idx="10">
                  <c:v>5.0251256281407036E-3</c:v>
                </c:pt>
                <c:pt idx="11">
                  <c:v>6.2814070351758795E-4</c:v>
                </c:pt>
                <c:pt idx="12">
                  <c:v>6.2814070351758795E-4</c:v>
                </c:pt>
                <c:pt idx="13">
                  <c:v>1.2562814070351759E-3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2332168"/>
        <c:axId val="312333736"/>
      </c:barChart>
      <c:catAx>
        <c:axId val="245600560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solidFill>
            <a:schemeClr val="bg1"/>
          </a:solidFill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lIns="0" anchor="ctr" anchorCtr="1">
            <a:noAutofit/>
          </a:bodyPr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ヒラギノ角ゴ Pro W6"/>
                <a:ea typeface="ヒラギノ角ゴ Pro W6"/>
                <a:cs typeface="+mn-cs"/>
              </a:defRPr>
            </a:pPr>
            <a:endParaRPr lang="ja-JP"/>
          </a:p>
        </c:txPr>
        <c:crossAx val="312333344"/>
        <c:crosses val="autoZero"/>
        <c:auto val="1"/>
        <c:lblAlgn val="ctr"/>
        <c:lblOffset val="100"/>
        <c:noMultiLvlLbl val="0"/>
      </c:catAx>
      <c:valAx>
        <c:axId val="312333344"/>
        <c:scaling>
          <c:orientation val="maxMin"/>
          <c:max val="0.4"/>
          <c:min val="-0.6"/>
        </c:scaling>
        <c:delete val="0"/>
        <c:axPos val="b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ヒラギノ角ゴ Pro W3"/>
                <a:ea typeface="ヒラギノ角ゴ Pro W3"/>
                <a:cs typeface="+mn-cs"/>
              </a:defRPr>
            </a:pPr>
            <a:endParaRPr lang="ja-JP"/>
          </a:p>
        </c:txPr>
        <c:crossAx val="245600560"/>
        <c:crosses val="autoZero"/>
        <c:crossBetween val="between"/>
      </c:valAx>
      <c:valAx>
        <c:axId val="312333736"/>
        <c:scaling>
          <c:orientation val="minMax"/>
          <c:min val="-0.6"/>
        </c:scaling>
        <c:delete val="0"/>
        <c:axPos val="t"/>
        <c:numFmt formatCode="0%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ヒラギノ角ゴ Pro W3"/>
                <a:ea typeface="ヒラギノ角ゴ Pro W3"/>
                <a:cs typeface="+mn-cs"/>
              </a:defRPr>
            </a:pPr>
            <a:endParaRPr lang="ja-JP"/>
          </a:p>
        </c:txPr>
        <c:crossAx val="312332168"/>
        <c:crosses val="max"/>
        <c:crossBetween val="between"/>
      </c:valAx>
      <c:catAx>
        <c:axId val="312332168"/>
        <c:scaling>
          <c:orientation val="minMax"/>
        </c:scaling>
        <c:delete val="1"/>
        <c:axPos val="l"/>
        <c:numFmt formatCode="General" sourceLinked="0"/>
        <c:majorTickMark val="out"/>
        <c:minorTickMark val="none"/>
        <c:tickLblPos val="nextTo"/>
        <c:crossAx val="31233373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人口ピラミッド!$E$4</c:f>
              <c:strCache>
                <c:ptCount val="1"/>
                <c:pt idx="0">
                  <c:v>男性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人口ピラミッド!$A$5:$A$18</c:f>
              <c:strCache>
                <c:ptCount val="14"/>
                <c:pt idx="0">
                  <c:v>19歳以下</c:v>
                </c:pt>
                <c:pt idx="1">
                  <c:v>20〜24歳</c:v>
                </c:pt>
                <c:pt idx="2">
                  <c:v>25〜29歳</c:v>
                </c:pt>
                <c:pt idx="3">
                  <c:v>30〜34歳</c:v>
                </c:pt>
                <c:pt idx="4">
                  <c:v>35〜39歳</c:v>
                </c:pt>
                <c:pt idx="5">
                  <c:v>40〜44歳</c:v>
                </c:pt>
                <c:pt idx="6">
                  <c:v>45〜49歳</c:v>
                </c:pt>
                <c:pt idx="7">
                  <c:v>50〜54歳</c:v>
                </c:pt>
                <c:pt idx="8">
                  <c:v>55〜59歳</c:v>
                </c:pt>
                <c:pt idx="9">
                  <c:v>60〜64歳</c:v>
                </c:pt>
                <c:pt idx="10">
                  <c:v>65〜69歳</c:v>
                </c:pt>
                <c:pt idx="11">
                  <c:v>70〜74歳</c:v>
                </c:pt>
                <c:pt idx="12">
                  <c:v>75〜79歳</c:v>
                </c:pt>
                <c:pt idx="13">
                  <c:v>80歳以上</c:v>
                </c:pt>
              </c:strCache>
            </c:strRef>
          </c:cat>
          <c:val>
            <c:numRef>
              <c:f>人口ピラミッド!$E$5:$E$18</c:f>
              <c:numCache>
                <c:formatCode>0.0%</c:formatCode>
                <c:ptCount val="14"/>
                <c:pt idx="0">
                  <c:v>1.849153872016138E-3</c:v>
                </c:pt>
                <c:pt idx="1">
                  <c:v>0.10010646643505547</c:v>
                </c:pt>
                <c:pt idx="2">
                  <c:v>8.2763644514176851E-2</c:v>
                </c:pt>
                <c:pt idx="3">
                  <c:v>6.8138518435503753E-2</c:v>
                </c:pt>
                <c:pt idx="4">
                  <c:v>7.8420934663229858E-2</c:v>
                </c:pt>
                <c:pt idx="5">
                  <c:v>0.11708506107811274</c:v>
                </c:pt>
                <c:pt idx="6">
                  <c:v>0.12974896335313235</c:v>
                </c:pt>
                <c:pt idx="7">
                  <c:v>0.11492771489409391</c:v>
                </c:pt>
                <c:pt idx="8">
                  <c:v>0.12078336882214502</c:v>
                </c:pt>
                <c:pt idx="9">
                  <c:v>8.8199036198587918E-2</c:v>
                </c:pt>
                <c:pt idx="10">
                  <c:v>4.8890507676790318E-2</c:v>
                </c:pt>
                <c:pt idx="11">
                  <c:v>2.3058388434383056E-2</c:v>
                </c:pt>
                <c:pt idx="12">
                  <c:v>1.2523814860472935E-2</c:v>
                </c:pt>
                <c:pt idx="13">
                  <c:v>1.3504426762299675E-2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2334128"/>
        <c:axId val="312334520"/>
      </c:barChart>
      <c:barChart>
        <c:barDir val="bar"/>
        <c:grouping val="clustered"/>
        <c:varyColors val="0"/>
        <c:ser>
          <c:idx val="1"/>
          <c:order val="1"/>
          <c:tx>
            <c:strRef>
              <c:f>人口ピラミッド!$F$4</c:f>
              <c:strCache>
                <c:ptCount val="1"/>
                <c:pt idx="0">
                  <c:v>女性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人口ピラミッド!$A$5:$A$18</c:f>
              <c:strCache>
                <c:ptCount val="14"/>
                <c:pt idx="0">
                  <c:v>19歳以下</c:v>
                </c:pt>
                <c:pt idx="1">
                  <c:v>20〜24歳</c:v>
                </c:pt>
                <c:pt idx="2">
                  <c:v>25〜29歳</c:v>
                </c:pt>
                <c:pt idx="3">
                  <c:v>30〜34歳</c:v>
                </c:pt>
                <c:pt idx="4">
                  <c:v>35〜39歳</c:v>
                </c:pt>
                <c:pt idx="5">
                  <c:v>40〜44歳</c:v>
                </c:pt>
                <c:pt idx="6">
                  <c:v>45〜49歳</c:v>
                </c:pt>
                <c:pt idx="7">
                  <c:v>50〜54歳</c:v>
                </c:pt>
                <c:pt idx="8">
                  <c:v>55〜59歳</c:v>
                </c:pt>
                <c:pt idx="9">
                  <c:v>60〜64歳</c:v>
                </c:pt>
                <c:pt idx="10">
                  <c:v>65〜69歳</c:v>
                </c:pt>
                <c:pt idx="11">
                  <c:v>70〜74歳</c:v>
                </c:pt>
                <c:pt idx="12">
                  <c:v>75〜79歳</c:v>
                </c:pt>
                <c:pt idx="13">
                  <c:v>80歳以上</c:v>
                </c:pt>
              </c:strCache>
            </c:strRef>
          </c:cat>
          <c:val>
            <c:numRef>
              <c:f>人口ピラミッド!$F$5:$F$18</c:f>
              <c:numCache>
                <c:formatCode>0.0%</c:formatCode>
                <c:ptCount val="14"/>
                <c:pt idx="0">
                  <c:v>1.8844221105527637E-3</c:v>
                </c:pt>
                <c:pt idx="1">
                  <c:v>0.28643216080402012</c:v>
                </c:pt>
                <c:pt idx="2">
                  <c:v>0.24560301507537688</c:v>
                </c:pt>
                <c:pt idx="3">
                  <c:v>0.13944723618090452</c:v>
                </c:pt>
                <c:pt idx="4">
                  <c:v>9.9246231155778894E-2</c:v>
                </c:pt>
                <c:pt idx="5">
                  <c:v>9.2964824120603015E-2</c:v>
                </c:pt>
                <c:pt idx="6">
                  <c:v>6.469849246231156E-2</c:v>
                </c:pt>
                <c:pt idx="7">
                  <c:v>3.1407035175879394E-2</c:v>
                </c:pt>
                <c:pt idx="8">
                  <c:v>2.1356783919597989E-2</c:v>
                </c:pt>
                <c:pt idx="9">
                  <c:v>9.4221105527638183E-3</c:v>
                </c:pt>
                <c:pt idx="10">
                  <c:v>5.0251256281407036E-3</c:v>
                </c:pt>
                <c:pt idx="11">
                  <c:v>6.2814070351758795E-4</c:v>
                </c:pt>
                <c:pt idx="12">
                  <c:v>6.2814070351758795E-4</c:v>
                </c:pt>
                <c:pt idx="13">
                  <c:v>1.2562814070351759E-3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2327072"/>
        <c:axId val="312331384"/>
      </c:barChart>
      <c:catAx>
        <c:axId val="312334128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solidFill>
            <a:schemeClr val="bg1"/>
          </a:solidFill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lIns="0" anchor="ctr" anchorCtr="1">
            <a:noAutofit/>
          </a:bodyPr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ヒラギノ角ゴ Pro W6"/>
                <a:ea typeface="ヒラギノ角ゴ Pro W6"/>
                <a:cs typeface="+mn-cs"/>
              </a:defRPr>
            </a:pPr>
            <a:endParaRPr lang="ja-JP"/>
          </a:p>
        </c:txPr>
        <c:crossAx val="312334520"/>
        <c:crosses val="autoZero"/>
        <c:auto val="1"/>
        <c:lblAlgn val="ctr"/>
        <c:lblOffset val="100"/>
        <c:noMultiLvlLbl val="0"/>
      </c:catAx>
      <c:valAx>
        <c:axId val="312334520"/>
        <c:scaling>
          <c:orientation val="maxMin"/>
          <c:max val="0.3"/>
          <c:min val="-0.4"/>
        </c:scaling>
        <c:delete val="0"/>
        <c:axPos val="b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ヒラギノ角ゴ Pro W3"/>
                <a:ea typeface="ヒラギノ角ゴ Pro W3"/>
                <a:cs typeface="+mn-cs"/>
              </a:defRPr>
            </a:pPr>
            <a:endParaRPr lang="ja-JP"/>
          </a:p>
        </c:txPr>
        <c:crossAx val="312334128"/>
        <c:crosses val="autoZero"/>
        <c:crossBetween val="between"/>
      </c:valAx>
      <c:valAx>
        <c:axId val="312331384"/>
        <c:scaling>
          <c:orientation val="minMax"/>
          <c:max val="0.3"/>
          <c:min val="-0.4"/>
        </c:scaling>
        <c:delete val="0"/>
        <c:axPos val="t"/>
        <c:numFmt formatCode="0%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ヒラギノ角ゴ Pro W3"/>
                <a:ea typeface="ヒラギノ角ゴ Pro W3"/>
                <a:cs typeface="+mn-cs"/>
              </a:defRPr>
            </a:pPr>
            <a:endParaRPr lang="ja-JP"/>
          </a:p>
        </c:txPr>
        <c:crossAx val="312327072"/>
        <c:crosses val="max"/>
        <c:crossBetween val="between"/>
      </c:valAx>
      <c:catAx>
        <c:axId val="312327072"/>
        <c:scaling>
          <c:orientation val="minMax"/>
        </c:scaling>
        <c:delete val="1"/>
        <c:axPos val="l"/>
        <c:numFmt formatCode="General" sourceLinked="0"/>
        <c:majorTickMark val="out"/>
        <c:minorTickMark val="none"/>
        <c:tickLblPos val="nextTo"/>
        <c:crossAx val="31233138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723900</xdr:colOff>
      <xdr:row>26</xdr:row>
      <xdr:rowOff>177800</xdr:rowOff>
    </xdr:from>
    <xdr:to>
      <xdr:col>15</xdr:col>
      <xdr:colOff>520700</xdr:colOff>
      <xdr:row>50</xdr:row>
      <xdr:rowOff>127000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330200</xdr:colOff>
      <xdr:row>27</xdr:row>
      <xdr:rowOff>25400</xdr:rowOff>
    </xdr:from>
    <xdr:to>
      <xdr:col>23</xdr:col>
      <xdr:colOff>127000</xdr:colOff>
      <xdr:row>50</xdr:row>
      <xdr:rowOff>177800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711200</xdr:colOff>
      <xdr:row>4</xdr:row>
      <xdr:rowOff>12700</xdr:rowOff>
    </xdr:from>
    <xdr:to>
      <xdr:col>17</xdr:col>
      <xdr:colOff>114300</xdr:colOff>
      <xdr:row>33</xdr:row>
      <xdr:rowOff>63500</xdr:rowOff>
    </xdr:to>
    <xdr:grpSp>
      <xdr:nvGrpSpPr>
        <xdr:cNvPr id="2" name="図形グループ 1"/>
        <xdr:cNvGrpSpPr/>
      </xdr:nvGrpSpPr>
      <xdr:grpSpPr>
        <a:xfrm>
          <a:off x="7628731" y="727075"/>
          <a:ext cx="9285288" cy="5241925"/>
          <a:chOff x="3949700" y="787400"/>
          <a:chExt cx="9182100" cy="6007100"/>
        </a:xfrm>
      </xdr:grpSpPr>
      <xdr:graphicFrame macro="">
        <xdr:nvGraphicFramePr>
          <xdr:cNvPr id="3" name="グラフ 2"/>
          <xdr:cNvGraphicFramePr/>
        </xdr:nvGraphicFramePr>
        <xdr:xfrm>
          <a:off x="3949700" y="787400"/>
          <a:ext cx="9182100" cy="6007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正方形/長方形 3"/>
          <xdr:cNvSpPr/>
        </xdr:nvSpPr>
        <xdr:spPr>
          <a:xfrm>
            <a:off x="4015602" y="876300"/>
            <a:ext cx="4874398" cy="254000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</xdr:col>
      <xdr:colOff>381000</xdr:colOff>
      <xdr:row>7</xdr:row>
      <xdr:rowOff>127000</xdr:rowOff>
    </xdr:from>
    <xdr:to>
      <xdr:col>9</xdr:col>
      <xdr:colOff>419100</xdr:colOff>
      <xdr:row>10</xdr:row>
      <xdr:rowOff>88900</xdr:rowOff>
    </xdr:to>
    <xdr:sp macro="" textlink="">
      <xdr:nvSpPr>
        <xdr:cNvPr id="5" name="正方形/長方形 4"/>
        <xdr:cNvSpPr/>
      </xdr:nvSpPr>
      <xdr:spPr>
        <a:xfrm>
          <a:off x="8305800" y="1393825"/>
          <a:ext cx="1028700" cy="504825"/>
        </a:xfrm>
        <a:prstGeom prst="rect">
          <a:avLst/>
        </a:prstGeom>
        <a:solidFill>
          <a:schemeClr val="bg1"/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 b="0" i="0">
              <a:solidFill>
                <a:schemeClr val="tx1"/>
              </a:solidFill>
              <a:latin typeface="ヒラギノ角ゴ Pro W6"/>
              <a:ea typeface="ヒラギノ角ゴ Pro W6"/>
              <a:cs typeface="ヒラギノ角ゴ Pro W6"/>
            </a:rPr>
            <a:t>男</a:t>
          </a:r>
          <a:r>
            <a:rPr kumimoji="1" lang="en-US" altLang="ja-JP" sz="2400" b="0" i="0" baseline="0">
              <a:solidFill>
                <a:schemeClr val="tx1"/>
              </a:solidFill>
              <a:latin typeface="ヒラギノ角ゴ Pro W6"/>
              <a:ea typeface="ヒラギノ角ゴ Pro W6"/>
              <a:cs typeface="ヒラギノ角ゴ Pro W6"/>
            </a:rPr>
            <a:t> </a:t>
          </a:r>
          <a:r>
            <a:rPr kumimoji="1" lang="ja-JP" altLang="en-US" sz="2400" b="0" i="0">
              <a:solidFill>
                <a:schemeClr val="tx1"/>
              </a:solidFill>
              <a:latin typeface="ヒラギノ角ゴ Pro W6"/>
              <a:ea typeface="ヒラギノ角ゴ Pro W6"/>
              <a:cs typeface="ヒラギノ角ゴ Pro W6"/>
            </a:rPr>
            <a:t>性</a:t>
          </a:r>
          <a:r>
            <a:rPr kumimoji="1" lang="en-US" altLang="ja-JP" sz="2400" b="0" i="0">
              <a:solidFill>
                <a:schemeClr val="tx1"/>
              </a:solidFill>
              <a:latin typeface="ヒラギノ角ゴ Pro W6"/>
              <a:ea typeface="ヒラギノ角ゴ Pro W6"/>
              <a:cs typeface="ヒラギノ角ゴ Pro W6"/>
            </a:rPr>
            <a:t> </a:t>
          </a:r>
        </a:p>
        <a:p>
          <a:pPr algn="ctr"/>
          <a:endParaRPr kumimoji="1" lang="ja-JP" altLang="en-US" sz="2400" b="0" i="0">
            <a:solidFill>
              <a:schemeClr val="tx1"/>
            </a:solidFill>
            <a:latin typeface="ヒラギノ角ゴ Pro W6"/>
            <a:ea typeface="ヒラギノ角ゴ Pro W6"/>
            <a:cs typeface="ヒラギノ角ゴ Pro W6"/>
          </a:endParaRPr>
        </a:p>
      </xdr:txBody>
    </xdr:sp>
    <xdr:clientData/>
  </xdr:twoCellAnchor>
  <xdr:twoCellAnchor>
    <xdr:from>
      <xdr:col>15</xdr:col>
      <xdr:colOff>203200</xdr:colOff>
      <xdr:row>7</xdr:row>
      <xdr:rowOff>165100</xdr:rowOff>
    </xdr:from>
    <xdr:to>
      <xdr:col>16</xdr:col>
      <xdr:colOff>241300</xdr:colOff>
      <xdr:row>10</xdr:row>
      <xdr:rowOff>177800</xdr:rowOff>
    </xdr:to>
    <xdr:sp macro="" textlink="">
      <xdr:nvSpPr>
        <xdr:cNvPr id="6" name="正方形/長方形 5"/>
        <xdr:cNvSpPr/>
      </xdr:nvSpPr>
      <xdr:spPr>
        <a:xfrm>
          <a:off x="15062200" y="1431925"/>
          <a:ext cx="1028700" cy="555625"/>
        </a:xfrm>
        <a:prstGeom prst="rect">
          <a:avLst/>
        </a:prstGeom>
        <a:solidFill>
          <a:schemeClr val="bg1"/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 b="0" i="0" baseline="0">
              <a:solidFill>
                <a:schemeClr val="tx1"/>
              </a:solidFill>
              <a:latin typeface="ヒラギノ角ゴ Pro W6"/>
              <a:ea typeface="ヒラギノ角ゴ Pro W6"/>
              <a:cs typeface="ヒラギノ角ゴ Pro W6"/>
            </a:rPr>
            <a:t>女</a:t>
          </a:r>
          <a:r>
            <a:rPr kumimoji="1" lang="en-US" altLang="ja-JP" sz="2400" b="0" i="0" baseline="0">
              <a:solidFill>
                <a:schemeClr val="tx1"/>
              </a:solidFill>
              <a:latin typeface="ヒラギノ角ゴ Pro W6"/>
              <a:ea typeface="ヒラギノ角ゴ Pro W6"/>
              <a:cs typeface="ヒラギノ角ゴ Pro W6"/>
            </a:rPr>
            <a:t> </a:t>
          </a:r>
          <a:r>
            <a:rPr kumimoji="1" lang="ja-JP" altLang="en-US" sz="2400" b="0" i="0">
              <a:solidFill>
                <a:schemeClr val="tx1"/>
              </a:solidFill>
              <a:latin typeface="ヒラギノ角ゴ Pro W6"/>
              <a:ea typeface="ヒラギノ角ゴ Pro W6"/>
              <a:cs typeface="ヒラギノ角ゴ Pro W6"/>
            </a:rPr>
            <a:t>性</a:t>
          </a:r>
          <a:r>
            <a:rPr kumimoji="1" lang="en-US" altLang="ja-JP" sz="2400" b="0" i="0">
              <a:solidFill>
                <a:schemeClr val="tx1"/>
              </a:solidFill>
              <a:latin typeface="ヒラギノ角ゴ Pro W6"/>
              <a:ea typeface="ヒラギノ角ゴ Pro W6"/>
              <a:cs typeface="ヒラギノ角ゴ Pro W6"/>
            </a:rPr>
            <a:t> </a:t>
          </a:r>
        </a:p>
        <a:p>
          <a:pPr algn="ctr"/>
          <a:endParaRPr kumimoji="1" lang="ja-JP" altLang="en-US" sz="2400" b="0" i="0">
            <a:solidFill>
              <a:schemeClr val="tx1"/>
            </a:solidFill>
            <a:latin typeface="ヒラギノ角ゴ Pro W6"/>
            <a:ea typeface="ヒラギノ角ゴ Pro W6"/>
            <a:cs typeface="ヒラギノ角ゴ Pro W6"/>
          </a:endParaRPr>
        </a:p>
      </xdr:txBody>
    </xdr:sp>
    <xdr:clientData/>
  </xdr:twoCellAnchor>
  <xdr:twoCellAnchor>
    <xdr:from>
      <xdr:col>7</xdr:col>
      <xdr:colOff>802482</xdr:colOff>
      <xdr:row>35</xdr:row>
      <xdr:rowOff>37306</xdr:rowOff>
    </xdr:from>
    <xdr:to>
      <xdr:col>14</xdr:col>
      <xdr:colOff>433386</xdr:colOff>
      <xdr:row>62</xdr:row>
      <xdr:rowOff>126207</xdr:rowOff>
    </xdr:to>
    <xdr:grpSp>
      <xdr:nvGrpSpPr>
        <xdr:cNvPr id="7" name="図形グループ 7"/>
        <xdr:cNvGrpSpPr/>
      </xdr:nvGrpSpPr>
      <xdr:grpSpPr>
        <a:xfrm>
          <a:off x="7720013" y="6299994"/>
          <a:ext cx="6548436" cy="4910932"/>
          <a:chOff x="3949699" y="787400"/>
          <a:chExt cx="9182100" cy="6007100"/>
        </a:xfrm>
      </xdr:grpSpPr>
      <xdr:graphicFrame macro="">
        <xdr:nvGraphicFramePr>
          <xdr:cNvPr id="8" name="グラフ 7"/>
          <xdr:cNvGraphicFramePr/>
        </xdr:nvGraphicFramePr>
        <xdr:xfrm>
          <a:off x="3949699" y="787400"/>
          <a:ext cx="9182100" cy="6007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9" name="正方形/長方形 8"/>
          <xdr:cNvSpPr/>
        </xdr:nvSpPr>
        <xdr:spPr>
          <a:xfrm>
            <a:off x="4015602" y="876300"/>
            <a:ext cx="4874398" cy="254000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</xdr:col>
      <xdr:colOff>347663</xdr:colOff>
      <xdr:row>38</xdr:row>
      <xdr:rowOff>148432</xdr:rowOff>
    </xdr:from>
    <xdr:to>
      <xdr:col>9</xdr:col>
      <xdr:colOff>385762</xdr:colOff>
      <xdr:row>41</xdr:row>
      <xdr:rowOff>110332</xdr:rowOff>
    </xdr:to>
    <xdr:sp macro="" textlink="">
      <xdr:nvSpPr>
        <xdr:cNvPr id="10" name="正方形/長方形 9"/>
        <xdr:cNvSpPr/>
      </xdr:nvSpPr>
      <xdr:spPr>
        <a:xfrm>
          <a:off x="8272463" y="7035007"/>
          <a:ext cx="1028699" cy="504825"/>
        </a:xfrm>
        <a:prstGeom prst="rect">
          <a:avLst/>
        </a:prstGeom>
        <a:solidFill>
          <a:schemeClr val="bg1"/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 b="1" i="0">
              <a:solidFill>
                <a:schemeClr val="accent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ヒラギノ角ゴ Pro W6"/>
            </a:rPr>
            <a:t>男性</a:t>
          </a:r>
          <a:r>
            <a:rPr kumimoji="1" lang="en-US" altLang="ja-JP" sz="2400" b="1" i="0">
              <a:solidFill>
                <a:schemeClr val="accent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ヒラギノ角ゴ Pro W6"/>
            </a:rPr>
            <a:t> </a:t>
          </a:r>
        </a:p>
        <a:p>
          <a:pPr algn="ctr"/>
          <a:endParaRPr kumimoji="1" lang="ja-JP" altLang="en-US" sz="2400" b="0" i="0">
            <a:solidFill>
              <a:schemeClr val="tx1"/>
            </a:solidFill>
            <a:latin typeface="ヒラギノ角ゴ Pro W6"/>
            <a:ea typeface="ヒラギノ角ゴ Pro W6"/>
            <a:cs typeface="ヒラギノ角ゴ Pro W6"/>
          </a:endParaRPr>
        </a:p>
      </xdr:txBody>
    </xdr:sp>
    <xdr:clientData/>
  </xdr:twoCellAnchor>
  <xdr:twoCellAnchor>
    <xdr:from>
      <xdr:col>12</xdr:col>
      <xdr:colOff>723106</xdr:colOff>
      <xdr:row>38</xdr:row>
      <xdr:rowOff>126207</xdr:rowOff>
    </xdr:from>
    <xdr:to>
      <xdr:col>13</xdr:col>
      <xdr:colOff>761206</xdr:colOff>
      <xdr:row>41</xdr:row>
      <xdr:rowOff>138907</xdr:rowOff>
    </xdr:to>
    <xdr:sp macro="" textlink="">
      <xdr:nvSpPr>
        <xdr:cNvPr id="11" name="正方形/長方形 10"/>
        <xdr:cNvSpPr/>
      </xdr:nvSpPr>
      <xdr:spPr>
        <a:xfrm>
          <a:off x="12610306" y="7012782"/>
          <a:ext cx="1028700" cy="555625"/>
        </a:xfrm>
        <a:prstGeom prst="rect">
          <a:avLst/>
        </a:prstGeom>
        <a:solidFill>
          <a:schemeClr val="bg1"/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 b="1" i="0" baseline="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ヒラギノ角ゴ Pro W6"/>
            </a:rPr>
            <a:t>女</a:t>
          </a:r>
          <a:r>
            <a:rPr kumimoji="1" lang="ja-JP" altLang="en-US" sz="2400" b="1" i="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ヒラギノ角ゴ Pro W6"/>
            </a:rPr>
            <a:t>性</a:t>
          </a:r>
          <a:r>
            <a:rPr kumimoji="1" lang="en-US" altLang="ja-JP" sz="2400" b="1" i="0">
              <a:solidFill>
                <a:srgbClr val="C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ヒラギノ角ゴ Pro W6"/>
            </a:rPr>
            <a:t> </a:t>
          </a:r>
        </a:p>
        <a:p>
          <a:pPr algn="ctr"/>
          <a:endParaRPr kumimoji="1" lang="ja-JP" altLang="en-US" sz="2400" b="0" i="0">
            <a:solidFill>
              <a:schemeClr val="tx1"/>
            </a:solidFill>
            <a:latin typeface="ヒラギノ角ゴ Pro W6"/>
            <a:ea typeface="ヒラギノ角ゴ Pro W6"/>
            <a:cs typeface="ヒラギノ角ゴ Pro W6"/>
          </a:endParaRP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0.46197</cdr:x>
      <cdr:y>0.94645</cdr:y>
    </cdr:from>
    <cdr:to>
      <cdr:x>1</cdr:x>
      <cdr:y>0.98732</cdr:y>
    </cdr:to>
    <cdr:sp macro="" textlink="">
      <cdr:nvSpPr>
        <cdr:cNvPr id="2" name="正方形/長方形 1"/>
        <cdr:cNvSpPr/>
      </cdr:nvSpPr>
      <cdr:spPr>
        <a:xfrm xmlns:a="http://schemas.openxmlformats.org/drawingml/2006/main">
          <a:off x="4241855" y="5685399"/>
          <a:ext cx="4940245" cy="24551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kumimoji="1" lang="ja-JP" alt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0.46197</cdr:x>
      <cdr:y>0.94645</cdr:y>
    </cdr:from>
    <cdr:to>
      <cdr:x>1</cdr:x>
      <cdr:y>0.98732</cdr:y>
    </cdr:to>
    <cdr:sp macro="" textlink="">
      <cdr:nvSpPr>
        <cdr:cNvPr id="2" name="正方形/長方形 1"/>
        <cdr:cNvSpPr/>
      </cdr:nvSpPr>
      <cdr:spPr>
        <a:xfrm xmlns:a="http://schemas.openxmlformats.org/drawingml/2006/main">
          <a:off x="4241855" y="5685399"/>
          <a:ext cx="4940245" cy="24551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kumimoji="1"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ホワイト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59"/>
  <sheetViews>
    <sheetView topLeftCell="A24" workbookViewId="0">
      <selection activeCell="N65" sqref="N65"/>
    </sheetView>
  </sheetViews>
  <sheetFormatPr defaultColWidth="13" defaultRowHeight="14.25"/>
  <cols>
    <col min="1" max="1" width="4.625" customWidth="1"/>
  </cols>
  <sheetData>
    <row r="2" spans="2:7">
      <c r="B2" t="s">
        <v>5</v>
      </c>
    </row>
    <row r="4" spans="2:7">
      <c r="C4" t="s">
        <v>0</v>
      </c>
      <c r="D4" t="s">
        <v>1</v>
      </c>
      <c r="E4" t="s">
        <v>2</v>
      </c>
      <c r="F4" t="s">
        <v>3</v>
      </c>
      <c r="G4" t="s">
        <v>4</v>
      </c>
    </row>
    <row r="5" spans="2:7">
      <c r="B5">
        <v>2015</v>
      </c>
      <c r="C5" s="1">
        <v>31351</v>
      </c>
      <c r="D5" s="1">
        <v>1008</v>
      </c>
      <c r="E5" s="1">
        <v>4341</v>
      </c>
      <c r="F5">
        <v>584</v>
      </c>
      <c r="G5" s="1">
        <v>37284</v>
      </c>
    </row>
    <row r="6" spans="2:7">
      <c r="B6">
        <v>2014</v>
      </c>
      <c r="C6" s="1">
        <v>31351</v>
      </c>
      <c r="D6">
        <v>950</v>
      </c>
      <c r="E6" s="1">
        <v>4284</v>
      </c>
      <c r="F6">
        <v>585</v>
      </c>
      <c r="G6" s="1">
        <v>37170</v>
      </c>
    </row>
    <row r="7" spans="2:7">
      <c r="B7">
        <v>2014</v>
      </c>
      <c r="C7" s="1">
        <v>31351</v>
      </c>
      <c r="D7">
        <v>950</v>
      </c>
      <c r="E7" s="1">
        <v>4284</v>
      </c>
      <c r="F7">
        <v>585</v>
      </c>
      <c r="G7" s="1">
        <v>37170</v>
      </c>
    </row>
    <row r="8" spans="2:7">
      <c r="B8">
        <v>2013</v>
      </c>
      <c r="C8">
        <v>30222</v>
      </c>
      <c r="D8">
        <v>838</v>
      </c>
      <c r="E8">
        <v>4362</v>
      </c>
      <c r="F8">
        <v>574</v>
      </c>
      <c r="G8" s="1">
        <v>35996</v>
      </c>
    </row>
    <row r="9" spans="2:7">
      <c r="B9">
        <v>2012</v>
      </c>
      <c r="C9">
        <v>28877</v>
      </c>
      <c r="D9">
        <v>779</v>
      </c>
      <c r="E9">
        <v>4401</v>
      </c>
      <c r="F9">
        <v>559</v>
      </c>
      <c r="G9" s="1">
        <v>34616</v>
      </c>
    </row>
    <row r="10" spans="2:7">
      <c r="B10">
        <v>2011</v>
      </c>
      <c r="C10">
        <v>28775</v>
      </c>
      <c r="D10">
        <v>735</v>
      </c>
      <c r="E10">
        <v>4491</v>
      </c>
      <c r="F10">
        <v>565</v>
      </c>
      <c r="G10" s="1">
        <v>34566</v>
      </c>
    </row>
    <row r="11" spans="2:7">
      <c r="B11">
        <v>2010</v>
      </c>
      <c r="C11">
        <v>29016</v>
      </c>
      <c r="D11">
        <v>679</v>
      </c>
      <c r="E11">
        <v>4431</v>
      </c>
      <c r="F11">
        <v>552</v>
      </c>
      <c r="G11" s="1">
        <v>34678</v>
      </c>
    </row>
    <row r="12" spans="2:7">
      <c r="B12">
        <v>2009</v>
      </c>
      <c r="C12">
        <v>29863</v>
      </c>
      <c r="D12">
        <v>691</v>
      </c>
      <c r="E12">
        <v>4263</v>
      </c>
      <c r="F12">
        <v>545</v>
      </c>
      <c r="G12" s="1">
        <v>35362</v>
      </c>
    </row>
    <row r="13" spans="2:7">
      <c r="B13">
        <v>2008</v>
      </c>
      <c r="C13">
        <v>29154</v>
      </c>
      <c r="D13">
        <v>628</v>
      </c>
      <c r="E13">
        <v>5019</v>
      </c>
      <c r="F13">
        <v>680</v>
      </c>
      <c r="G13" s="1">
        <v>35481</v>
      </c>
    </row>
    <row r="14" spans="2:7">
      <c r="B14">
        <v>2007</v>
      </c>
      <c r="C14">
        <v>29770</v>
      </c>
      <c r="D14">
        <v>549</v>
      </c>
      <c r="E14">
        <v>5134</v>
      </c>
      <c r="F14">
        <v>363</v>
      </c>
      <c r="G14" s="1">
        <v>35816</v>
      </c>
    </row>
    <row r="15" spans="2:7">
      <c r="B15">
        <v>2006</v>
      </c>
      <c r="C15">
        <v>30786</v>
      </c>
      <c r="D15">
        <v>474</v>
      </c>
      <c r="E15">
        <v>4608</v>
      </c>
      <c r="F15">
        <v>463</v>
      </c>
      <c r="G15" s="1">
        <v>36331</v>
      </c>
    </row>
    <row r="16" spans="2:7">
      <c r="B16">
        <v>2004</v>
      </c>
      <c r="C16">
        <v>30241</v>
      </c>
      <c r="D16">
        <v>520</v>
      </c>
      <c r="E16">
        <v>4971</v>
      </c>
      <c r="F16">
        <v>502</v>
      </c>
      <c r="G16" s="1">
        <v>36234</v>
      </c>
    </row>
    <row r="17" spans="2:7">
      <c r="B17">
        <v>1998</v>
      </c>
      <c r="C17">
        <v>33148</v>
      </c>
      <c r="D17">
        <v>325</v>
      </c>
      <c r="E17">
        <v>5800</v>
      </c>
      <c r="F17">
        <v>327</v>
      </c>
      <c r="G17" s="1">
        <v>39600</v>
      </c>
    </row>
    <row r="20" spans="2:7">
      <c r="C20" t="s">
        <v>0</v>
      </c>
      <c r="D20" t="s">
        <v>1</v>
      </c>
      <c r="E20" t="s">
        <v>2</v>
      </c>
      <c r="F20" t="s">
        <v>3</v>
      </c>
      <c r="G20" t="s">
        <v>4</v>
      </c>
    </row>
    <row r="21" spans="2:7">
      <c r="B21">
        <v>2015</v>
      </c>
      <c r="C21" s="2">
        <f t="shared" ref="C21:G21" si="0">C5/C$17*100</f>
        <v>94.578858452998674</v>
      </c>
      <c r="D21" s="2">
        <f t="shared" si="0"/>
        <v>310.15384615384613</v>
      </c>
      <c r="E21" s="2">
        <f t="shared" si="0"/>
        <v>74.84482758620689</v>
      </c>
      <c r="F21" s="2">
        <f t="shared" si="0"/>
        <v>178.59327217125383</v>
      </c>
      <c r="G21" s="2">
        <f t="shared" si="0"/>
        <v>94.151515151515156</v>
      </c>
    </row>
    <row r="22" spans="2:7">
      <c r="B22">
        <v>2014</v>
      </c>
      <c r="C22" s="2">
        <f t="shared" ref="C22:G22" si="1">C6/C$17*100</f>
        <v>94.578858452998674</v>
      </c>
      <c r="D22" s="2">
        <f t="shared" si="1"/>
        <v>292.30769230769226</v>
      </c>
      <c r="E22" s="2">
        <f t="shared" si="1"/>
        <v>73.862068965517253</v>
      </c>
      <c r="F22" s="2">
        <f t="shared" si="1"/>
        <v>178.89908256880733</v>
      </c>
      <c r="G22" s="2">
        <f t="shared" si="1"/>
        <v>93.86363636363636</v>
      </c>
    </row>
    <row r="23" spans="2:7">
      <c r="B23">
        <v>2014</v>
      </c>
      <c r="C23" s="2">
        <f t="shared" ref="C23:G23" si="2">C7/C$17*100</f>
        <v>94.578858452998674</v>
      </c>
      <c r="D23" s="2">
        <f t="shared" si="2"/>
        <v>292.30769230769226</v>
      </c>
      <c r="E23" s="2">
        <f t="shared" si="2"/>
        <v>73.862068965517253</v>
      </c>
      <c r="F23" s="2">
        <f t="shared" si="2"/>
        <v>178.89908256880733</v>
      </c>
      <c r="G23" s="2">
        <f t="shared" si="2"/>
        <v>93.86363636363636</v>
      </c>
    </row>
    <row r="24" spans="2:7">
      <c r="B24">
        <v>2013</v>
      </c>
      <c r="C24" s="2">
        <f t="shared" ref="C24:G24" si="3">C8/C$17*100</f>
        <v>91.172921443224325</v>
      </c>
      <c r="D24" s="2">
        <f t="shared" si="3"/>
        <v>257.84615384615381</v>
      </c>
      <c r="E24" s="2">
        <f t="shared" si="3"/>
        <v>75.206896551724128</v>
      </c>
      <c r="F24" s="2">
        <f t="shared" si="3"/>
        <v>175.53516819571865</v>
      </c>
      <c r="G24" s="2">
        <f t="shared" si="3"/>
        <v>90.898989898989896</v>
      </c>
    </row>
    <row r="25" spans="2:7">
      <c r="B25">
        <v>2012</v>
      </c>
      <c r="C25" s="2">
        <f t="shared" ref="C25:G25" si="4">C9/C$17*100</f>
        <v>87.11536140943646</v>
      </c>
      <c r="D25" s="2">
        <f t="shared" si="4"/>
        <v>239.69230769230768</v>
      </c>
      <c r="E25" s="2">
        <f t="shared" si="4"/>
        <v>75.879310344827587</v>
      </c>
      <c r="F25" s="2">
        <f t="shared" si="4"/>
        <v>170.94801223241589</v>
      </c>
      <c r="G25" s="2">
        <f t="shared" si="4"/>
        <v>87.414141414141412</v>
      </c>
    </row>
    <row r="26" spans="2:7">
      <c r="B26">
        <v>2011</v>
      </c>
      <c r="C26" s="2">
        <f t="shared" ref="C26:G26" si="5">C10/C$17*100</f>
        <v>86.807650536985633</v>
      </c>
      <c r="D26" s="2">
        <f t="shared" si="5"/>
        <v>226.15384615384616</v>
      </c>
      <c r="E26" s="2">
        <f t="shared" si="5"/>
        <v>77.431034482758619</v>
      </c>
      <c r="F26" s="2">
        <f t="shared" si="5"/>
        <v>172.78287461773701</v>
      </c>
      <c r="G26" s="2">
        <f t="shared" si="5"/>
        <v>87.287878787878796</v>
      </c>
    </row>
    <row r="27" spans="2:7">
      <c r="B27">
        <v>2010</v>
      </c>
      <c r="C27" s="2">
        <f t="shared" ref="C27:G27" si="6">C11/C$17*100</f>
        <v>87.534692892482198</v>
      </c>
      <c r="D27" s="2">
        <f t="shared" si="6"/>
        <v>208.92307692307693</v>
      </c>
      <c r="E27" s="2">
        <f t="shared" si="6"/>
        <v>76.396551724137936</v>
      </c>
      <c r="F27" s="2">
        <f t="shared" si="6"/>
        <v>168.8073394495413</v>
      </c>
      <c r="G27" s="2">
        <f t="shared" si="6"/>
        <v>87.570707070707073</v>
      </c>
    </row>
    <row r="28" spans="2:7">
      <c r="B28">
        <v>2009</v>
      </c>
      <c r="C28" s="2">
        <f t="shared" ref="C28:G28" si="7">C12/C$17*100</f>
        <v>90.089899843127782</v>
      </c>
      <c r="D28" s="2">
        <f t="shared" si="7"/>
        <v>212.61538461538461</v>
      </c>
      <c r="E28" s="2">
        <f t="shared" si="7"/>
        <v>73.5</v>
      </c>
      <c r="F28" s="2">
        <f t="shared" si="7"/>
        <v>166.66666666666669</v>
      </c>
      <c r="G28" s="2">
        <f t="shared" si="7"/>
        <v>89.297979797979792</v>
      </c>
    </row>
    <row r="29" spans="2:7">
      <c r="B29">
        <v>2008</v>
      </c>
      <c r="C29" s="2">
        <f t="shared" ref="C29:G29" si="8">C13/C$17*100</f>
        <v>87.951007602268618</v>
      </c>
      <c r="D29" s="2">
        <f t="shared" si="8"/>
        <v>193.23076923076923</v>
      </c>
      <c r="E29" s="2">
        <f t="shared" si="8"/>
        <v>86.534482758620683</v>
      </c>
      <c r="F29" s="2">
        <f t="shared" si="8"/>
        <v>207.95107033639141</v>
      </c>
      <c r="G29" s="2">
        <f t="shared" si="8"/>
        <v>89.598484848484844</v>
      </c>
    </row>
    <row r="30" spans="2:7">
      <c r="B30">
        <v>2007</v>
      </c>
      <c r="C30" s="2">
        <f t="shared" ref="C30:G30" si="9">C14/C$17*100</f>
        <v>89.80933993001085</v>
      </c>
      <c r="D30" s="2">
        <f t="shared" si="9"/>
        <v>168.92307692307693</v>
      </c>
      <c r="E30" s="2">
        <f t="shared" si="9"/>
        <v>88.517241379310335</v>
      </c>
      <c r="F30" s="2">
        <f t="shared" si="9"/>
        <v>111.0091743119266</v>
      </c>
      <c r="G30" s="2">
        <f t="shared" si="9"/>
        <v>90.444444444444443</v>
      </c>
    </row>
    <row r="31" spans="2:7">
      <c r="B31">
        <v>2006</v>
      </c>
      <c r="C31" s="2">
        <f t="shared" ref="C31:G31" si="10">C15/C$17*100</f>
        <v>92.87438156148184</v>
      </c>
      <c r="D31" s="2">
        <f t="shared" si="10"/>
        <v>145.84615384615384</v>
      </c>
      <c r="E31" s="2">
        <f t="shared" si="10"/>
        <v>79.448275862068968</v>
      </c>
      <c r="F31" s="2">
        <f t="shared" si="10"/>
        <v>141.59021406727831</v>
      </c>
      <c r="G31" s="2">
        <f t="shared" si="10"/>
        <v>91.744949494949495</v>
      </c>
    </row>
    <row r="32" spans="2:7">
      <c r="B32">
        <v>2004</v>
      </c>
      <c r="C32" s="2">
        <f t="shared" ref="C32:G32" si="11">C16/C$17*100</f>
        <v>91.230240135151448</v>
      </c>
      <c r="D32" s="2">
        <f t="shared" si="11"/>
        <v>160</v>
      </c>
      <c r="E32" s="2">
        <f t="shared" si="11"/>
        <v>85.706896551724142</v>
      </c>
      <c r="F32" s="2">
        <f t="shared" si="11"/>
        <v>153.51681957186545</v>
      </c>
      <c r="G32" s="2">
        <f t="shared" si="11"/>
        <v>91.5</v>
      </c>
    </row>
    <row r="33" spans="2:7">
      <c r="B33">
        <v>1998</v>
      </c>
      <c r="C33" s="2">
        <f>C17/C$17*100</f>
        <v>100</v>
      </c>
      <c r="D33" s="2">
        <f t="shared" ref="D33:G33" si="12">D17/D$17*100</f>
        <v>100</v>
      </c>
      <c r="E33" s="2">
        <f t="shared" si="12"/>
        <v>100</v>
      </c>
      <c r="F33" s="2">
        <f t="shared" si="12"/>
        <v>100</v>
      </c>
      <c r="G33" s="2">
        <f t="shared" si="12"/>
        <v>100</v>
      </c>
    </row>
    <row r="36" spans="2:7">
      <c r="C36" t="s">
        <v>9</v>
      </c>
      <c r="D36" t="s">
        <v>10</v>
      </c>
    </row>
    <row r="37" spans="2:7">
      <c r="B37" t="s">
        <v>6</v>
      </c>
      <c r="C37" s="1">
        <f>C5</f>
        <v>31351</v>
      </c>
      <c r="D37" s="1">
        <f>D5</f>
        <v>1008</v>
      </c>
      <c r="E37" s="1">
        <f>SUM(C37:D37)</f>
        <v>32359</v>
      </c>
      <c r="F37" s="3">
        <f>D37/E37</f>
        <v>3.1150529991656108E-2</v>
      </c>
    </row>
    <row r="38" spans="2:7">
      <c r="B38" t="s">
        <v>7</v>
      </c>
      <c r="C38" s="1">
        <f>E5</f>
        <v>4341</v>
      </c>
      <c r="D38">
        <f>F5</f>
        <v>584</v>
      </c>
      <c r="E38" s="1">
        <f>SUM(C38:D38)</f>
        <v>4925</v>
      </c>
      <c r="F38" s="3">
        <f t="shared" ref="F38:F39" si="13">D38/E38</f>
        <v>0.11857868020304568</v>
      </c>
    </row>
    <row r="39" spans="2:7">
      <c r="B39" t="s">
        <v>8</v>
      </c>
      <c r="C39" s="1">
        <f>SUM(C37:C38)</f>
        <v>35692</v>
      </c>
      <c r="D39" s="1">
        <f>SUM(D37:D38)</f>
        <v>1592</v>
      </c>
      <c r="E39" s="1">
        <f>SUM(C39:D39)</f>
        <v>37284</v>
      </c>
      <c r="F39" s="3">
        <f t="shared" si="13"/>
        <v>4.2699281193005041E-2</v>
      </c>
    </row>
    <row r="59" spans="20:20">
      <c r="T59" t="s">
        <v>11</v>
      </c>
    </row>
  </sheetData>
  <phoneticPr fontId="2"/>
  <pageMargins left="0.7" right="0.7" top="0.75" bottom="0.75" header="0.3" footer="0.3"/>
  <pageSetup paperSize="11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topLeftCell="H1" zoomScale="80" zoomScaleNormal="80" workbookViewId="0">
      <selection activeCell="P46" sqref="P46"/>
    </sheetView>
  </sheetViews>
  <sheetFormatPr defaultColWidth="13" defaultRowHeight="14.25"/>
  <cols>
    <col min="1" max="16384" width="13" style="4"/>
  </cols>
  <sheetData>
    <row r="1" spans="1:6">
      <c r="A1" s="4" t="s">
        <v>12</v>
      </c>
      <c r="C1" s="4" t="s">
        <v>13</v>
      </c>
    </row>
    <row r="3" spans="1:6">
      <c r="A3" s="4" t="s">
        <v>14</v>
      </c>
    </row>
    <row r="4" spans="1:6">
      <c r="A4" s="5"/>
      <c r="B4" s="5" t="s">
        <v>15</v>
      </c>
      <c r="C4" s="5" t="s">
        <v>16</v>
      </c>
      <c r="E4" s="4" t="s">
        <v>17</v>
      </c>
      <c r="F4" s="4" t="s">
        <v>18</v>
      </c>
    </row>
    <row r="5" spans="1:6">
      <c r="A5" s="5" t="s">
        <v>19</v>
      </c>
      <c r="B5" s="6">
        <v>66</v>
      </c>
      <c r="C5" s="6">
        <v>3</v>
      </c>
      <c r="E5" s="7">
        <f>B5/B$19</f>
        <v>1.849153872016138E-3</v>
      </c>
      <c r="F5" s="7">
        <f>C5/C$19</f>
        <v>1.8844221105527637E-3</v>
      </c>
    </row>
    <row r="6" spans="1:6">
      <c r="A6" s="5" t="s">
        <v>20</v>
      </c>
      <c r="B6" s="6">
        <v>3573</v>
      </c>
      <c r="C6" s="6">
        <v>456</v>
      </c>
      <c r="E6" s="7">
        <f t="shared" ref="E6:F18" si="0">B6/B$19</f>
        <v>0.10010646643505547</v>
      </c>
      <c r="F6" s="7">
        <f t="shared" si="0"/>
        <v>0.28643216080402012</v>
      </c>
    </row>
    <row r="7" spans="1:6">
      <c r="A7" s="5" t="s">
        <v>21</v>
      </c>
      <c r="B7" s="6">
        <v>2954</v>
      </c>
      <c r="C7" s="6">
        <v>391</v>
      </c>
      <c r="E7" s="7">
        <f t="shared" si="0"/>
        <v>8.2763644514176851E-2</v>
      </c>
      <c r="F7" s="7">
        <f t="shared" si="0"/>
        <v>0.24560301507537688</v>
      </c>
    </row>
    <row r="8" spans="1:6">
      <c r="A8" s="5" t="s">
        <v>22</v>
      </c>
      <c r="B8" s="6">
        <v>2432</v>
      </c>
      <c r="C8" s="6">
        <v>222</v>
      </c>
      <c r="E8" s="7">
        <f t="shared" si="0"/>
        <v>6.8138518435503753E-2</v>
      </c>
      <c r="F8" s="7">
        <f t="shared" si="0"/>
        <v>0.13944723618090452</v>
      </c>
    </row>
    <row r="9" spans="1:6">
      <c r="A9" s="5" t="s">
        <v>23</v>
      </c>
      <c r="B9" s="6">
        <v>2799</v>
      </c>
      <c r="C9" s="6">
        <v>158</v>
      </c>
      <c r="E9" s="7">
        <f t="shared" si="0"/>
        <v>7.8420934663229858E-2</v>
      </c>
      <c r="F9" s="7">
        <f t="shared" si="0"/>
        <v>9.9246231155778894E-2</v>
      </c>
    </row>
    <row r="10" spans="1:6">
      <c r="A10" s="5" t="s">
        <v>24</v>
      </c>
      <c r="B10" s="6">
        <v>4179</v>
      </c>
      <c r="C10" s="6">
        <v>148</v>
      </c>
      <c r="E10" s="7">
        <f t="shared" si="0"/>
        <v>0.11708506107811274</v>
      </c>
      <c r="F10" s="7">
        <f t="shared" si="0"/>
        <v>9.2964824120603015E-2</v>
      </c>
    </row>
    <row r="11" spans="1:6">
      <c r="A11" s="5" t="s">
        <v>25</v>
      </c>
      <c r="B11" s="6">
        <v>4631</v>
      </c>
      <c r="C11" s="6">
        <v>103</v>
      </c>
      <c r="E11" s="7">
        <f t="shared" si="0"/>
        <v>0.12974896335313235</v>
      </c>
      <c r="F11" s="7">
        <f t="shared" si="0"/>
        <v>6.469849246231156E-2</v>
      </c>
    </row>
    <row r="12" spans="1:6">
      <c r="A12" s="5" t="s">
        <v>26</v>
      </c>
      <c r="B12" s="6">
        <v>4102</v>
      </c>
      <c r="C12" s="6">
        <v>50</v>
      </c>
      <c r="E12" s="7">
        <f t="shared" si="0"/>
        <v>0.11492771489409391</v>
      </c>
      <c r="F12" s="7">
        <f t="shared" si="0"/>
        <v>3.1407035175879394E-2</v>
      </c>
    </row>
    <row r="13" spans="1:6">
      <c r="A13" s="5" t="s">
        <v>27</v>
      </c>
      <c r="B13" s="6">
        <v>4311</v>
      </c>
      <c r="C13" s="6">
        <v>34</v>
      </c>
      <c r="E13" s="7">
        <f t="shared" si="0"/>
        <v>0.12078336882214502</v>
      </c>
      <c r="F13" s="7">
        <f t="shared" si="0"/>
        <v>2.1356783919597989E-2</v>
      </c>
    </row>
    <row r="14" spans="1:6">
      <c r="A14" s="5" t="s">
        <v>28</v>
      </c>
      <c r="B14" s="6">
        <v>3148</v>
      </c>
      <c r="C14" s="6">
        <v>15</v>
      </c>
      <c r="E14" s="7">
        <f t="shared" si="0"/>
        <v>8.8199036198587918E-2</v>
      </c>
      <c r="F14" s="7">
        <f t="shared" si="0"/>
        <v>9.4221105527638183E-3</v>
      </c>
    </row>
    <row r="15" spans="1:6">
      <c r="A15" s="5" t="s">
        <v>29</v>
      </c>
      <c r="B15" s="6">
        <v>1745</v>
      </c>
      <c r="C15" s="6">
        <v>8</v>
      </c>
      <c r="E15" s="7">
        <f t="shared" si="0"/>
        <v>4.8890507676790318E-2</v>
      </c>
      <c r="F15" s="7">
        <f t="shared" si="0"/>
        <v>5.0251256281407036E-3</v>
      </c>
    </row>
    <row r="16" spans="1:6">
      <c r="A16" s="5" t="s">
        <v>30</v>
      </c>
      <c r="B16" s="6">
        <v>823</v>
      </c>
      <c r="C16" s="6">
        <v>1</v>
      </c>
      <c r="E16" s="7">
        <f t="shared" si="0"/>
        <v>2.3058388434383056E-2</v>
      </c>
      <c r="F16" s="7">
        <f t="shared" si="0"/>
        <v>6.2814070351758795E-4</v>
      </c>
    </row>
    <row r="17" spans="1:7">
      <c r="A17" s="5" t="s">
        <v>31</v>
      </c>
      <c r="B17" s="6">
        <v>447</v>
      </c>
      <c r="C17" s="6">
        <v>1</v>
      </c>
      <c r="E17" s="7">
        <f t="shared" si="0"/>
        <v>1.2523814860472935E-2</v>
      </c>
      <c r="F17" s="7">
        <f t="shared" si="0"/>
        <v>6.2814070351758795E-4</v>
      </c>
    </row>
    <row r="18" spans="1:7">
      <c r="A18" s="5" t="s">
        <v>32</v>
      </c>
      <c r="B18" s="6">
        <v>482</v>
      </c>
      <c r="C18" s="6">
        <v>2</v>
      </c>
      <c r="E18" s="7">
        <f t="shared" si="0"/>
        <v>1.3504426762299675E-2</v>
      </c>
      <c r="F18" s="7">
        <f t="shared" si="0"/>
        <v>1.2562814070351759E-3</v>
      </c>
    </row>
    <row r="19" spans="1:7">
      <c r="A19" s="8" t="s">
        <v>33</v>
      </c>
      <c r="B19" s="9">
        <f>SUM(B5:B18)</f>
        <v>35692</v>
      </c>
      <c r="C19" s="9">
        <f>SUM(C5:C18)</f>
        <v>1592</v>
      </c>
      <c r="D19" s="9">
        <f>SUM(B19:C19)</f>
        <v>37284</v>
      </c>
    </row>
    <row r="20" spans="1:7" ht="15" thickBot="1"/>
    <row r="21" spans="1:7">
      <c r="A21" s="10" t="s">
        <v>34</v>
      </c>
    </row>
    <row r="22" spans="1:7">
      <c r="A22" s="11"/>
      <c r="B22" s="4" t="s">
        <v>35</v>
      </c>
      <c r="D22" s="4" t="s">
        <v>36</v>
      </c>
      <c r="F22" s="4" t="s">
        <v>37</v>
      </c>
    </row>
    <row r="23" spans="1:7">
      <c r="B23" s="12" t="s">
        <v>38</v>
      </c>
      <c r="C23" s="12" t="s">
        <v>39</v>
      </c>
      <c r="D23" s="12" t="s">
        <v>38</v>
      </c>
      <c r="E23" s="12" t="s">
        <v>39</v>
      </c>
      <c r="F23" s="13" t="s">
        <v>17</v>
      </c>
      <c r="G23" s="13" t="s">
        <v>18</v>
      </c>
    </row>
    <row r="24" spans="1:7">
      <c r="A24" s="14" t="s">
        <v>40</v>
      </c>
      <c r="B24" s="15">
        <v>2686</v>
      </c>
      <c r="C24" s="15">
        <v>2557</v>
      </c>
      <c r="D24" s="16">
        <v>2660</v>
      </c>
      <c r="E24" s="16">
        <v>2533</v>
      </c>
      <c r="F24" s="7">
        <f t="shared" ref="F24:G41" si="1">B24/B$42</f>
        <v>4.337995413288543E-2</v>
      </c>
      <c r="G24" s="7">
        <f t="shared" si="1"/>
        <v>3.908590645062672E-2</v>
      </c>
    </row>
    <row r="25" spans="1:7">
      <c r="A25" s="14" t="s">
        <v>41</v>
      </c>
      <c r="B25" s="15">
        <v>2753</v>
      </c>
      <c r="C25" s="15">
        <v>2627</v>
      </c>
      <c r="D25" s="16">
        <v>2731</v>
      </c>
      <c r="E25" s="16">
        <v>2606</v>
      </c>
      <c r="F25" s="7">
        <f t="shared" si="1"/>
        <v>4.4462030427339386E-2</v>
      </c>
      <c r="G25" s="7">
        <f t="shared" si="1"/>
        <v>4.0155915622133907E-2</v>
      </c>
    </row>
    <row r="26" spans="1:7">
      <c r="A26" s="14" t="s">
        <v>42</v>
      </c>
      <c r="B26" s="15">
        <v>2983</v>
      </c>
      <c r="C26" s="15">
        <v>2839</v>
      </c>
      <c r="D26" s="16">
        <v>2960</v>
      </c>
      <c r="E26" s="16">
        <v>2817</v>
      </c>
      <c r="F26" s="7">
        <f t="shared" si="1"/>
        <v>4.8176620691882811E-2</v>
      </c>
      <c r="G26" s="7">
        <f t="shared" si="1"/>
        <v>4.3396514827269951E-2</v>
      </c>
    </row>
    <row r="27" spans="1:7">
      <c r="A27" s="14" t="s">
        <v>43</v>
      </c>
      <c r="B27" s="15">
        <v>3099</v>
      </c>
      <c r="C27" s="15">
        <v>2950</v>
      </c>
      <c r="D27" s="16">
        <v>3064</v>
      </c>
      <c r="E27" s="16">
        <v>2914</v>
      </c>
      <c r="F27" s="7">
        <f t="shared" si="1"/>
        <v>5.0050066216609061E-2</v>
      </c>
      <c r="G27" s="7">
        <f t="shared" si="1"/>
        <v>4.5093243656374196E-2</v>
      </c>
    </row>
    <row r="28" spans="1:7">
      <c r="A28" s="14" t="s">
        <v>44</v>
      </c>
      <c r="B28" s="15">
        <v>3197</v>
      </c>
      <c r="C28" s="15">
        <v>3042</v>
      </c>
      <c r="D28" s="16">
        <v>3098</v>
      </c>
      <c r="E28" s="16">
        <v>2943</v>
      </c>
      <c r="F28" s="7">
        <f t="shared" si="1"/>
        <v>5.1632804677153657E-2</v>
      </c>
      <c r="G28" s="7">
        <f t="shared" si="1"/>
        <v>4.6499541424640779E-2</v>
      </c>
    </row>
    <row r="29" spans="1:7">
      <c r="A29" s="14" t="s">
        <v>45</v>
      </c>
      <c r="B29" s="15">
        <v>3526</v>
      </c>
      <c r="C29" s="15">
        <v>3388</v>
      </c>
      <c r="D29" s="16">
        <v>3427</v>
      </c>
      <c r="E29" s="16">
        <v>3284</v>
      </c>
      <c r="F29" s="7">
        <f t="shared" si="1"/>
        <v>5.6946283794696212E-2</v>
      </c>
      <c r="G29" s="7">
        <f t="shared" si="1"/>
        <v>5.1788443900947723E-2</v>
      </c>
    </row>
    <row r="30" spans="1:7">
      <c r="A30" s="14" t="s">
        <v>46</v>
      </c>
      <c r="B30" s="15">
        <v>3890</v>
      </c>
      <c r="C30" s="15">
        <v>3782</v>
      </c>
      <c r="D30" s="16">
        <v>3806</v>
      </c>
      <c r="E30" s="16">
        <v>3678</v>
      </c>
      <c r="F30" s="7">
        <f t="shared" si="1"/>
        <v>6.2825026648147556E-2</v>
      </c>
      <c r="G30" s="7">
        <f t="shared" si="1"/>
        <v>5.7811066952002443E-2</v>
      </c>
    </row>
    <row r="31" spans="1:7">
      <c r="A31" s="14" t="s">
        <v>47</v>
      </c>
      <c r="B31" s="15">
        <v>4636</v>
      </c>
      <c r="C31" s="15">
        <v>4513</v>
      </c>
      <c r="D31" s="16">
        <v>4572</v>
      </c>
      <c r="E31" s="16">
        <v>4426</v>
      </c>
      <c r="F31" s="7">
        <f t="shared" si="1"/>
        <v>7.487321941923189E-2</v>
      </c>
      <c r="G31" s="7">
        <f t="shared" si="1"/>
        <v>6.8985019871598899E-2</v>
      </c>
    </row>
    <row r="32" spans="1:7">
      <c r="A32" s="14" t="s">
        <v>48</v>
      </c>
      <c r="B32" s="15">
        <v>4860</v>
      </c>
      <c r="C32" s="15">
        <v>4756</v>
      </c>
      <c r="D32" s="16">
        <v>4801</v>
      </c>
      <c r="E32" s="16">
        <v>4665</v>
      </c>
      <c r="F32" s="7">
        <f t="shared" si="1"/>
        <v>7.8490907329048093E-2</v>
      </c>
      <c r="G32" s="7">
        <f t="shared" si="1"/>
        <v>7.2699480281259554E-2</v>
      </c>
    </row>
    <row r="33" spans="1:7">
      <c r="A33" s="14" t="s">
        <v>49</v>
      </c>
      <c r="B33" s="15">
        <v>4188</v>
      </c>
      <c r="C33" s="15">
        <v>4143</v>
      </c>
      <c r="D33" s="16">
        <v>4138</v>
      </c>
      <c r="E33" s="16">
        <v>4068</v>
      </c>
      <c r="F33" s="7">
        <f t="shared" si="1"/>
        <v>6.763784359959947E-2</v>
      </c>
      <c r="G33" s="7">
        <f t="shared" si="1"/>
        <v>6.3329257107918063E-2</v>
      </c>
    </row>
    <row r="34" spans="1:7">
      <c r="A34" s="14" t="s">
        <v>50</v>
      </c>
      <c r="B34" s="15">
        <v>3860</v>
      </c>
      <c r="C34" s="15">
        <v>3858</v>
      </c>
      <c r="D34" s="16">
        <v>3820</v>
      </c>
      <c r="E34" s="16">
        <v>3802</v>
      </c>
      <c r="F34" s="7">
        <f t="shared" si="1"/>
        <v>6.2340514874511449E-2</v>
      </c>
      <c r="G34" s="7">
        <f t="shared" si="1"/>
        <v>5.8972791195353105E-2</v>
      </c>
    </row>
    <row r="35" spans="1:7">
      <c r="A35" s="14" t="s">
        <v>51</v>
      </c>
      <c r="B35" s="15">
        <v>3859</v>
      </c>
      <c r="C35" s="15">
        <v>3914</v>
      </c>
      <c r="D35" s="16">
        <v>3827</v>
      </c>
      <c r="E35" s="16">
        <v>3873</v>
      </c>
      <c r="F35" s="7">
        <f t="shared" si="1"/>
        <v>6.2324364482056915E-2</v>
      </c>
      <c r="G35" s="7">
        <f t="shared" si="1"/>
        <v>5.9828798532558854E-2</v>
      </c>
    </row>
    <row r="36" spans="1:7">
      <c r="A36" s="14" t="s">
        <v>52</v>
      </c>
      <c r="B36" s="15">
        <v>4804</v>
      </c>
      <c r="C36" s="15">
        <v>4993</v>
      </c>
      <c r="D36" s="16">
        <v>4776</v>
      </c>
      <c r="E36" s="16">
        <v>4962</v>
      </c>
      <c r="F36" s="7">
        <f t="shared" si="1"/>
        <v>7.7586485351594042E-2</v>
      </c>
      <c r="G36" s="7">
        <f t="shared" si="1"/>
        <v>7.6322225619076742E-2</v>
      </c>
    </row>
    <row r="37" spans="1:7">
      <c r="A37" s="14" t="s">
        <v>53</v>
      </c>
      <c r="B37" s="15">
        <v>4138</v>
      </c>
      <c r="C37" s="15">
        <v>4472</v>
      </c>
      <c r="D37" s="16">
        <v>4117</v>
      </c>
      <c r="E37" s="16">
        <v>4449</v>
      </c>
      <c r="F37" s="7">
        <f t="shared" si="1"/>
        <v>6.6830323976872635E-2</v>
      </c>
      <c r="G37" s="7">
        <f t="shared" si="1"/>
        <v>6.8358300214001841E-2</v>
      </c>
    </row>
    <row r="38" spans="1:7">
      <c r="A38" s="14" t="s">
        <v>54</v>
      </c>
      <c r="B38" s="15">
        <v>3482</v>
      </c>
      <c r="C38" s="15">
        <v>3997</v>
      </c>
      <c r="D38" s="16">
        <v>3467</v>
      </c>
      <c r="E38" s="16">
        <v>3979</v>
      </c>
      <c r="F38" s="7">
        <f t="shared" si="1"/>
        <v>5.62356665266966E-2</v>
      </c>
      <c r="G38" s="7">
        <f t="shared" si="1"/>
        <v>6.1097523693060228E-2</v>
      </c>
    </row>
    <row r="39" spans="1:7">
      <c r="A39" s="17" t="s">
        <v>55</v>
      </c>
      <c r="B39" s="15">
        <v>2775</v>
      </c>
      <c r="C39" s="15">
        <v>3537</v>
      </c>
      <c r="D39" s="16">
        <v>2765</v>
      </c>
      <c r="E39" s="16">
        <v>3523</v>
      </c>
      <c r="F39" s="7">
        <f t="shared" si="1"/>
        <v>4.4817339061339188E-2</v>
      </c>
      <c r="G39" s="7">
        <f t="shared" si="1"/>
        <v>5.4066034851727299E-2</v>
      </c>
    </row>
    <row r="40" spans="1:7">
      <c r="A40" s="17" t="s">
        <v>56</v>
      </c>
      <c r="B40" s="15">
        <v>1879</v>
      </c>
      <c r="C40" s="15">
        <v>2867</v>
      </c>
      <c r="D40" s="16">
        <v>1874</v>
      </c>
      <c r="E40" s="16">
        <v>2859</v>
      </c>
      <c r="F40" s="7">
        <f t="shared" si="1"/>
        <v>3.0346587422074356E-2</v>
      </c>
      <c r="G40" s="7">
        <f t="shared" si="1"/>
        <v>4.3824518495872822E-2</v>
      </c>
    </row>
    <row r="41" spans="1:7">
      <c r="A41" s="14" t="s">
        <v>57</v>
      </c>
      <c r="B41" s="15">
        <v>1302</v>
      </c>
      <c r="C41" s="15">
        <v>3184</v>
      </c>
      <c r="D41" s="16">
        <v>1298</v>
      </c>
      <c r="E41" s="16">
        <v>3176</v>
      </c>
      <c r="F41" s="7">
        <f t="shared" si="1"/>
        <v>2.1027810975806711E-2</v>
      </c>
      <c r="G41" s="7">
        <f t="shared" si="1"/>
        <v>4.8670131458269643E-2</v>
      </c>
    </row>
    <row r="42" spans="1:7">
      <c r="A42" s="14" t="s">
        <v>58</v>
      </c>
      <c r="B42" s="18">
        <v>61918</v>
      </c>
      <c r="C42" s="18">
        <v>65420</v>
      </c>
      <c r="D42" s="19">
        <v>61203</v>
      </c>
      <c r="E42" s="19">
        <v>64555</v>
      </c>
    </row>
  </sheetData>
  <phoneticPr fontId="2"/>
  <pageMargins left="0.7" right="0.7" top="0.75" bottom="0.75" header="0.3" footer="0.3"/>
  <pageSetup paperSize="9" scale="57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会員数推移</vt:lpstr>
      <vt:lpstr>人口ピラミッド</vt:lpstr>
      <vt:lpstr>人口ピラミッド!Print_Area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kiko</dc:creator>
  <cp:lastModifiedBy>Kiko Yamada-Kawai</cp:lastModifiedBy>
  <dcterms:created xsi:type="dcterms:W3CDTF">2015-08-28T06:02:58Z</dcterms:created>
  <dcterms:modified xsi:type="dcterms:W3CDTF">2015-11-02T04:11:50Z</dcterms:modified>
</cp:coreProperties>
</file>