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oji Okada\Desktop\岡田原稿の修正\"/>
    </mc:Choice>
  </mc:AlternateContent>
  <bookViews>
    <workbookView xWindow="0" yWindow="0" windowWidth="28800" windowHeight="12450" activeTab="2"/>
  </bookViews>
  <sheets>
    <sheet name="2.1-1データシート" sheetId="1" r:id="rId1"/>
    <sheet name="2.1-1記入例" sheetId="3" r:id="rId2"/>
    <sheet name="2.1-2データシート" sheetId="2" r:id="rId3"/>
    <sheet name="2.1-2記入例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3" l="1"/>
  <c r="M42" i="3"/>
  <c r="T42" i="3"/>
  <c r="T33" i="3"/>
  <c r="M33" i="3"/>
  <c r="F33" i="3"/>
  <c r="F24" i="3"/>
  <c r="M24" i="3"/>
  <c r="T24" i="3"/>
  <c r="T15" i="3"/>
  <c r="M15" i="3"/>
  <c r="F15" i="3"/>
  <c r="V40" i="3" l="1"/>
  <c r="V39" i="3"/>
  <c r="V38" i="3"/>
  <c r="V37" i="3"/>
  <c r="V42" i="3" s="1"/>
  <c r="V36" i="3"/>
  <c r="O40" i="3"/>
  <c r="O39" i="3"/>
  <c r="O38" i="3"/>
  <c r="O37" i="3"/>
  <c r="O36" i="3"/>
  <c r="H40" i="3"/>
  <c r="H39" i="3"/>
  <c r="H38" i="3"/>
  <c r="H37" i="3"/>
  <c r="H36" i="3"/>
  <c r="V31" i="3"/>
  <c r="V30" i="3"/>
  <c r="V29" i="3"/>
  <c r="V28" i="3"/>
  <c r="V27" i="3"/>
  <c r="O31" i="3"/>
  <c r="O30" i="3"/>
  <c r="O29" i="3"/>
  <c r="O28" i="3"/>
  <c r="O27" i="3"/>
  <c r="H31" i="3"/>
  <c r="H30" i="3"/>
  <c r="H29" i="3"/>
  <c r="H28" i="3"/>
  <c r="H27" i="3"/>
  <c r="H22" i="3"/>
  <c r="H21" i="3"/>
  <c r="H20" i="3"/>
  <c r="H19" i="3"/>
  <c r="H18" i="3"/>
  <c r="O22" i="3"/>
  <c r="O21" i="3"/>
  <c r="O20" i="3"/>
  <c r="O19" i="3"/>
  <c r="O18" i="3"/>
  <c r="V22" i="3"/>
  <c r="V21" i="3"/>
  <c r="V20" i="3"/>
  <c r="V19" i="3"/>
  <c r="V18" i="3"/>
  <c r="V13" i="3"/>
  <c r="V12" i="3"/>
  <c r="V11" i="3"/>
  <c r="V10" i="3"/>
  <c r="V9" i="3"/>
  <c r="O13" i="3"/>
  <c r="O12" i="3"/>
  <c r="O11" i="3"/>
  <c r="O10" i="3"/>
  <c r="O9" i="3"/>
  <c r="H10" i="3"/>
  <c r="H11" i="3"/>
  <c r="H12" i="3"/>
  <c r="H13" i="3"/>
  <c r="H9" i="3"/>
  <c r="K12" i="4"/>
  <c r="M12" i="4"/>
  <c r="O12" i="4" s="1"/>
  <c r="S12" i="4" s="1"/>
  <c r="U12" i="4" s="1"/>
  <c r="W12" i="4" s="1"/>
  <c r="Q12" i="4"/>
  <c r="K13" i="4"/>
  <c r="M13" i="4"/>
  <c r="O13" i="4" s="1"/>
  <c r="Q13" i="4"/>
  <c r="K14" i="4"/>
  <c r="M14" i="4"/>
  <c r="O14" i="4" s="1"/>
  <c r="Q14" i="4"/>
  <c r="K15" i="4"/>
  <c r="M15" i="4"/>
  <c r="O15" i="4" s="1"/>
  <c r="S15" i="4" s="1"/>
  <c r="U15" i="4" s="1"/>
  <c r="W15" i="4" s="1"/>
  <c r="Q15" i="4"/>
  <c r="K16" i="4"/>
  <c r="M16" i="4"/>
  <c r="O16" i="4" s="1"/>
  <c r="Q16" i="4"/>
  <c r="K17" i="4"/>
  <c r="U17" i="4" s="1"/>
  <c r="W17" i="4" s="1"/>
  <c r="M17" i="4"/>
  <c r="O17" i="4" s="1"/>
  <c r="S17" i="4" s="1"/>
  <c r="Q17" i="4"/>
  <c r="K18" i="4"/>
  <c r="M18" i="4"/>
  <c r="O18" i="4" s="1"/>
  <c r="S18" i="4" s="1"/>
  <c r="U18" i="4" s="1"/>
  <c r="W18" i="4" s="1"/>
  <c r="Q18" i="4"/>
  <c r="K19" i="4"/>
  <c r="M19" i="4"/>
  <c r="O19" i="4"/>
  <c r="S19" i="4" s="1"/>
  <c r="U19" i="4" s="1"/>
  <c r="W19" i="4" s="1"/>
  <c r="Q19" i="4"/>
  <c r="K20" i="4"/>
  <c r="M20" i="4"/>
  <c r="O20" i="4"/>
  <c r="Q20" i="4"/>
  <c r="K21" i="4"/>
  <c r="M21" i="4"/>
  <c r="O21" i="4" s="1"/>
  <c r="Q21" i="4"/>
  <c r="K22" i="4"/>
  <c r="M22" i="4"/>
  <c r="O22" i="4" s="1"/>
  <c r="Q22" i="4"/>
  <c r="G12" i="4"/>
  <c r="I12" i="4" s="1"/>
  <c r="G13" i="4"/>
  <c r="I13" i="4" s="1"/>
  <c r="G14" i="4"/>
  <c r="I14" i="4" s="1"/>
  <c r="G15" i="4"/>
  <c r="I15" i="4" s="1"/>
  <c r="G16" i="4"/>
  <c r="I16" i="4" s="1"/>
  <c r="G17" i="4"/>
  <c r="I17" i="4" s="1"/>
  <c r="G18" i="4"/>
  <c r="I18" i="4" s="1"/>
  <c r="G19" i="4"/>
  <c r="I19" i="4" s="1"/>
  <c r="G20" i="4"/>
  <c r="I20" i="4" s="1"/>
  <c r="G21" i="4"/>
  <c r="I21" i="4" s="1"/>
  <c r="G22" i="4"/>
  <c r="I22" i="4" s="1"/>
  <c r="G11" i="4"/>
  <c r="I11" i="4" s="1"/>
  <c r="Q11" i="4"/>
  <c r="M11" i="4"/>
  <c r="O11" i="4" s="1"/>
  <c r="K11" i="4"/>
  <c r="S21" i="4" l="1"/>
  <c r="S16" i="4"/>
  <c r="S13" i="4"/>
  <c r="S22" i="4"/>
  <c r="U22" i="4" s="1"/>
  <c r="W22" i="4" s="1"/>
  <c r="U21" i="4"/>
  <c r="W21" i="4" s="1"/>
  <c r="S14" i="4"/>
  <c r="U14" i="4" s="1"/>
  <c r="W14" i="4" s="1"/>
  <c r="U13" i="4"/>
  <c r="W13" i="4" s="1"/>
  <c r="U16" i="4"/>
  <c r="W16" i="4" s="1"/>
  <c r="S11" i="4"/>
  <c r="S20" i="4"/>
  <c r="U20" i="4" s="1"/>
  <c r="W20" i="4" s="1"/>
  <c r="H15" i="3"/>
  <c r="O42" i="3"/>
  <c r="H42" i="3"/>
  <c r="V33" i="3"/>
  <c r="O33" i="3"/>
  <c r="H33" i="3"/>
  <c r="V24" i="3"/>
  <c r="O24" i="3"/>
  <c r="H24" i="3"/>
  <c r="V15" i="3"/>
  <c r="O15" i="3"/>
  <c r="U11" i="4"/>
  <c r="W11" i="4" s="1"/>
</calcChain>
</file>

<file path=xl/sharedStrings.xml><?xml version="1.0" encoding="utf-8"?>
<sst xmlns="http://schemas.openxmlformats.org/spreadsheetml/2006/main" count="323" uniqueCount="80">
  <si>
    <t>実　　験　　名</t>
    <rPh sb="0" eb="1">
      <t>ジツ</t>
    </rPh>
    <rPh sb="3" eb="4">
      <t>シルシ</t>
    </rPh>
    <rPh sb="6" eb="7">
      <t>メイ</t>
    </rPh>
    <phoneticPr fontId="4"/>
  </si>
  <si>
    <t>実　　験　　日</t>
    <rPh sb="0" eb="1">
      <t>ジツ</t>
    </rPh>
    <rPh sb="3" eb="4">
      <t>シルシ</t>
    </rPh>
    <rPh sb="6" eb="7">
      <t>ヒ</t>
    </rPh>
    <phoneticPr fontId="4"/>
  </si>
  <si>
    <t>平成</t>
    <rPh sb="0" eb="2">
      <t>ヘイセイ</t>
    </rPh>
    <phoneticPr fontId="4"/>
  </si>
  <si>
    <t>室温</t>
    <rPh sb="0" eb="2">
      <t>シツオン</t>
    </rPh>
    <phoneticPr fontId="4"/>
  </si>
  <si>
    <t>水温</t>
    <rPh sb="0" eb="2">
      <t>スイオン</t>
    </rPh>
    <phoneticPr fontId="4"/>
  </si>
  <si>
    <t>報　　告　　者</t>
    <rPh sb="0" eb="1">
      <t>ホウ</t>
    </rPh>
    <rPh sb="3" eb="4">
      <t>コク</t>
    </rPh>
    <rPh sb="6" eb="7">
      <t>シャ</t>
    </rPh>
    <phoneticPr fontId="4"/>
  </si>
  <si>
    <t>氏名</t>
    <rPh sb="0" eb="2">
      <t>シメイ</t>
    </rPh>
    <phoneticPr fontId="4"/>
  </si>
  <si>
    <t>2.1-1</t>
    <phoneticPr fontId="2"/>
  </si>
  <si>
    <t>　　　学年</t>
    <rPh sb="3" eb="5">
      <t>ガクネン</t>
    </rPh>
    <phoneticPr fontId="4"/>
  </si>
  <si>
    <t>　　　　　　組</t>
    <rPh sb="6" eb="7">
      <t>クミ</t>
    </rPh>
    <phoneticPr fontId="2"/>
  </si>
  <si>
    <t>　　　　班</t>
    <rPh sb="4" eb="5">
      <t>ハン</t>
    </rPh>
    <phoneticPr fontId="2"/>
  </si>
  <si>
    <t>　　　　　　番</t>
    <rPh sb="6" eb="7">
      <t>バン</t>
    </rPh>
    <phoneticPr fontId="2"/>
  </si>
  <si>
    <r>
      <rPr>
        <sz val="11"/>
        <color indexed="8"/>
        <rFont val="ＭＳ 明朝"/>
        <family val="1"/>
        <charset val="128"/>
      </rPr>
      <t>℃</t>
    </r>
    <phoneticPr fontId="4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</si>
  <si>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</si>
  <si>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</si>
  <si>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</si>
  <si>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流 量 検 定 測 定 値</t>
    <rPh sb="0" eb="1">
      <t>リュウ</t>
    </rPh>
    <rPh sb="2" eb="3">
      <t>リョウ</t>
    </rPh>
    <rPh sb="4" eb="5">
      <t>ケン</t>
    </rPh>
    <rPh sb="6" eb="7">
      <t>サダム</t>
    </rPh>
    <rPh sb="8" eb="9">
      <t>ソク</t>
    </rPh>
    <rPh sb="10" eb="11">
      <t>サダム</t>
    </rPh>
    <rPh sb="12" eb="13">
      <t>ネ</t>
    </rPh>
    <phoneticPr fontId="2"/>
  </si>
  <si>
    <r>
      <rPr>
        <sz val="10"/>
        <color indexed="8"/>
        <rFont val="ＭＳ Ｐ明朝"/>
        <family val="1"/>
        <charset val="128"/>
      </rPr>
      <t>せきの幅</t>
    </r>
    <rPh sb="3" eb="4">
      <t>ハバ</t>
    </rPh>
    <phoneticPr fontId="2"/>
  </si>
  <si>
    <r>
      <rPr>
        <sz val="10"/>
        <color indexed="8"/>
        <rFont val="ＭＳ Ｐ明朝"/>
        <family val="1"/>
        <charset val="128"/>
      </rPr>
      <t>せきの深さ</t>
    </r>
    <rPh sb="3" eb="4">
      <t>フカ</t>
    </rPh>
    <phoneticPr fontId="2"/>
  </si>
  <si>
    <r>
      <rPr>
        <sz val="10"/>
        <color theme="1"/>
        <rFont val="ＭＳ Ｐ明朝"/>
        <family val="1"/>
        <charset val="128"/>
      </rPr>
      <t>　　　　　</t>
    </r>
    <r>
      <rPr>
        <sz val="10"/>
        <color theme="1"/>
        <rFont val="Times New Roman"/>
        <family val="1"/>
      </rPr>
      <t>m</t>
    </r>
    <phoneticPr fontId="2"/>
  </si>
  <si>
    <t>m</t>
    <phoneticPr fontId="2"/>
  </si>
  <si>
    <r>
      <rPr>
        <sz val="10"/>
        <color indexed="8"/>
        <rFont val="ＭＳ Ｐ明朝"/>
        <family val="1"/>
        <charset val="128"/>
      </rPr>
      <t>越流水深</t>
    </r>
    <r>
      <rPr>
        <sz val="10"/>
        <color indexed="8"/>
        <rFont val="Times New Roman"/>
        <family val="1"/>
      </rPr>
      <t xml:space="preserve"> </t>
    </r>
    <rPh sb="0" eb="2">
      <t>エツリュウ</t>
    </rPh>
    <rPh sb="2" eb="4">
      <t>スイシン</t>
    </rPh>
    <phoneticPr fontId="2"/>
  </si>
  <si>
    <t>No.</t>
    <phoneticPr fontId="2"/>
  </si>
  <si>
    <r>
      <rPr>
        <sz val="10"/>
        <color indexed="8"/>
        <rFont val="ＭＳ 明朝"/>
        <family val="1"/>
        <charset val="128"/>
      </rPr>
      <t>平均</t>
    </r>
    <rPh sb="0" eb="2">
      <t>ヘイキン</t>
    </rPh>
    <phoneticPr fontId="2"/>
  </si>
  <si>
    <r>
      <rPr>
        <sz val="10"/>
        <color indexed="8"/>
        <rFont val="ＭＳ 明朝"/>
        <family val="1"/>
        <charset val="128"/>
      </rPr>
      <t>℃</t>
    </r>
    <phoneticPr fontId="4"/>
  </si>
  <si>
    <r>
      <rPr>
        <sz val="9"/>
        <color theme="1"/>
        <rFont val="ＭＳ Ｐ明朝"/>
        <family val="1"/>
        <charset val="128"/>
      </rPr>
      <t>フックゲージ</t>
    </r>
    <r>
      <rPr>
        <sz val="9"/>
        <color theme="1"/>
        <rFont val="Times New Roman"/>
        <family val="1"/>
      </rPr>
      <t>0</t>
    </r>
    <r>
      <rPr>
        <sz val="9"/>
        <color theme="1"/>
        <rFont val="ＭＳ Ｐ明朝"/>
        <family val="1"/>
        <charset val="128"/>
      </rPr>
      <t>点の読み</t>
    </r>
    <rPh sb="7" eb="8">
      <t>テン</t>
    </rPh>
    <rPh sb="9" eb="10">
      <t>ヨ</t>
    </rPh>
    <phoneticPr fontId="2"/>
  </si>
  <si>
    <r>
      <rPr>
        <sz val="10"/>
        <color indexed="8"/>
        <rFont val="ＭＳ Ｐ明朝"/>
        <family val="1"/>
        <charset val="128"/>
      </rPr>
      <t>時間</t>
    </r>
    <r>
      <rPr>
        <sz val="10"/>
        <color indexed="8"/>
        <rFont val="Times New Roman"/>
        <family val="1"/>
      </rPr>
      <t xml:space="preserve"> s</t>
    </r>
    <rPh sb="0" eb="2">
      <t>ジカン</t>
    </rPh>
    <phoneticPr fontId="2"/>
  </si>
  <si>
    <r>
      <rPr>
        <sz val="10"/>
        <color theme="1"/>
        <rFont val="ＭＳ Ｐ明朝"/>
        <family val="1"/>
        <charset val="128"/>
      </rPr>
      <t>流量</t>
    </r>
    <r>
      <rPr>
        <sz val="10"/>
        <color theme="1"/>
        <rFont val="Times New Roman"/>
        <family val="1"/>
      </rPr>
      <t xml:space="preserve"> m</t>
    </r>
    <r>
      <rPr>
        <vertAlign val="super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>/min</t>
    </r>
    <rPh sb="0" eb="2">
      <t>リュウリョウ</t>
    </rPh>
    <phoneticPr fontId="2"/>
  </si>
  <si>
    <r>
      <rPr>
        <sz val="10"/>
        <color indexed="8"/>
        <rFont val="ＭＳ Ｐ明朝"/>
        <family val="1"/>
        <charset val="128"/>
      </rPr>
      <t>①</t>
    </r>
    <phoneticPr fontId="2"/>
  </si>
  <si>
    <r>
      <rPr>
        <sz val="10"/>
        <color indexed="8"/>
        <rFont val="ＭＳ Ｐ明朝"/>
        <family val="1"/>
        <charset val="128"/>
      </rPr>
      <t>④</t>
    </r>
    <phoneticPr fontId="2"/>
  </si>
  <si>
    <r>
      <rPr>
        <sz val="10"/>
        <color indexed="8"/>
        <rFont val="ＭＳ Ｐ明朝"/>
        <family val="1"/>
        <charset val="128"/>
      </rPr>
      <t>⑦</t>
    </r>
    <phoneticPr fontId="2"/>
  </si>
  <si>
    <r>
      <rPr>
        <sz val="10"/>
        <color indexed="8"/>
        <rFont val="ＭＳ Ｐ明朝"/>
        <family val="1"/>
        <charset val="128"/>
      </rPr>
      <t>⑩</t>
    </r>
    <phoneticPr fontId="2"/>
  </si>
  <si>
    <r>
      <rPr>
        <sz val="10"/>
        <color indexed="8"/>
        <rFont val="ＭＳ Ｐ明朝"/>
        <family val="1"/>
        <charset val="128"/>
      </rPr>
      <t>⑫</t>
    </r>
    <phoneticPr fontId="2"/>
  </si>
  <si>
    <r>
      <rPr>
        <sz val="10"/>
        <color indexed="8"/>
        <rFont val="ＭＳ Ｐ明朝"/>
        <family val="1"/>
        <charset val="128"/>
      </rPr>
      <t>⑤</t>
    </r>
    <phoneticPr fontId="2"/>
  </si>
  <si>
    <r>
      <rPr>
        <sz val="10"/>
        <color indexed="8"/>
        <rFont val="ＭＳ Ｐ明朝"/>
        <family val="1"/>
        <charset val="128"/>
      </rPr>
      <t>⑥</t>
    </r>
    <phoneticPr fontId="2"/>
  </si>
  <si>
    <r>
      <rPr>
        <sz val="10"/>
        <color indexed="8"/>
        <rFont val="ＭＳ Ｐ明朝"/>
        <family val="1"/>
        <charset val="128"/>
      </rPr>
      <t>②</t>
    </r>
    <phoneticPr fontId="2"/>
  </si>
  <si>
    <r>
      <rPr>
        <sz val="10"/>
        <color indexed="8"/>
        <rFont val="ＭＳ Ｐ明朝"/>
        <family val="1"/>
        <charset val="128"/>
      </rPr>
      <t>③</t>
    </r>
    <phoneticPr fontId="2"/>
  </si>
  <si>
    <r>
      <rPr>
        <sz val="10"/>
        <color indexed="8"/>
        <rFont val="ＭＳ Ｐ明朝"/>
        <family val="1"/>
        <charset val="128"/>
      </rPr>
      <t>⑧</t>
    </r>
    <phoneticPr fontId="2"/>
  </si>
  <si>
    <r>
      <rPr>
        <sz val="10"/>
        <color indexed="8"/>
        <rFont val="ＭＳ Ｐ明朝"/>
        <family val="1"/>
        <charset val="128"/>
      </rPr>
      <t>⑨</t>
    </r>
    <phoneticPr fontId="2"/>
  </si>
  <si>
    <r>
      <rPr>
        <sz val="10"/>
        <color indexed="8"/>
        <rFont val="ＭＳ Ｐ明朝"/>
        <family val="1"/>
        <charset val="128"/>
      </rPr>
      <t>⑪</t>
    </r>
    <phoneticPr fontId="2"/>
  </si>
  <si>
    <t>2.1-2</t>
    <phoneticPr fontId="2"/>
  </si>
  <si>
    <t>No.</t>
    <phoneticPr fontId="2"/>
  </si>
  <si>
    <t>越流水深</t>
    <rPh sb="0" eb="2">
      <t>エツリュウ</t>
    </rPh>
    <rPh sb="2" eb="4">
      <t>スイシン</t>
    </rPh>
    <phoneticPr fontId="2"/>
  </si>
  <si>
    <t>流量</t>
    <rPh sb="0" eb="2">
      <t>リュウリョウ</t>
    </rPh>
    <phoneticPr fontId="2"/>
  </si>
  <si>
    <t>Q</t>
    <phoneticPr fontId="2"/>
  </si>
  <si>
    <t>h</t>
    <phoneticPr fontId="2"/>
  </si>
  <si>
    <r>
      <t>h</t>
    </r>
    <r>
      <rPr>
        <i/>
        <vertAlign val="superscript"/>
        <sz val="10"/>
        <color indexed="8"/>
        <rFont val="Times New Roman"/>
        <family val="1"/>
      </rPr>
      <t>5/2</t>
    </r>
    <phoneticPr fontId="2"/>
  </si>
  <si>
    <t>K</t>
    <phoneticPr fontId="2"/>
  </si>
  <si>
    <r>
      <rPr>
        <sz val="10"/>
        <color indexed="8"/>
        <rFont val="ＭＳ Ｐ明朝"/>
        <family val="1"/>
        <charset val="128"/>
      </rPr>
      <t>実験</t>
    </r>
    <r>
      <rPr>
        <i/>
        <sz val="10"/>
        <color indexed="8"/>
        <rFont val="Times New Roman"/>
        <family val="1"/>
      </rPr>
      <t>K</t>
    </r>
    <rPh sb="0" eb="2">
      <t>ジッケン</t>
    </rPh>
    <phoneticPr fontId="2"/>
  </si>
  <si>
    <r>
      <t xml:space="preserve">JIS </t>
    </r>
    <r>
      <rPr>
        <i/>
        <sz val="10"/>
        <color indexed="8"/>
        <rFont val="Times New Roman"/>
        <family val="1"/>
      </rPr>
      <t>K</t>
    </r>
    <phoneticPr fontId="2"/>
  </si>
  <si>
    <r>
      <t xml:space="preserve">JIS </t>
    </r>
    <r>
      <rPr>
        <i/>
        <sz val="10"/>
        <color indexed="8"/>
        <rFont val="Times New Roman"/>
        <family val="1"/>
      </rPr>
      <t>Q</t>
    </r>
    <phoneticPr fontId="2"/>
  </si>
  <si>
    <t>m</t>
    <phoneticPr fontId="2"/>
  </si>
  <si>
    <r>
      <t>m</t>
    </r>
    <r>
      <rPr>
        <vertAlign val="superscript"/>
        <sz val="10"/>
        <color indexed="8"/>
        <rFont val="Times New Roman"/>
        <family val="1"/>
      </rPr>
      <t>5/2</t>
    </r>
    <phoneticPr fontId="2"/>
  </si>
  <si>
    <r>
      <t>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/min</t>
    </r>
    <phoneticPr fontId="2"/>
  </si>
  <si>
    <r>
      <t>m</t>
    </r>
    <r>
      <rPr>
        <vertAlign val="superscript"/>
        <sz val="10"/>
        <color indexed="8"/>
        <rFont val="Times New Roman"/>
        <family val="1"/>
      </rPr>
      <t>1/2</t>
    </r>
    <r>
      <rPr>
        <sz val="10"/>
        <color indexed="8"/>
        <rFont val="Times New Roman"/>
        <family val="1"/>
      </rPr>
      <t>/min</t>
    </r>
    <phoneticPr fontId="2"/>
  </si>
  <si>
    <r>
      <t>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/min</t>
    </r>
    <phoneticPr fontId="2"/>
  </si>
  <si>
    <r>
      <rPr>
        <sz val="10"/>
        <color indexed="8"/>
        <rFont val="ＭＳ Ｐ明朝"/>
        <family val="1"/>
        <charset val="128"/>
      </rPr>
      <t>②</t>
    </r>
    <r>
      <rPr>
        <vertAlign val="superscript"/>
        <sz val="10"/>
        <color indexed="8"/>
        <rFont val="Times New Roman"/>
        <family val="1"/>
      </rPr>
      <t>5/2</t>
    </r>
    <phoneticPr fontId="2"/>
  </si>
  <si>
    <r>
      <rPr>
        <sz val="10"/>
        <color indexed="8"/>
        <rFont val="ＭＳ Ｐ明朝"/>
        <family val="1"/>
        <charset val="128"/>
      </rPr>
      <t>③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ＭＳ Ｐ明朝"/>
        <family val="1"/>
        <charset val="128"/>
      </rPr>
      <t>④</t>
    </r>
    <phoneticPr fontId="2"/>
  </si>
  <si>
    <r>
      <t>0.24/</t>
    </r>
    <r>
      <rPr>
        <sz val="10"/>
        <color indexed="8"/>
        <rFont val="ＭＳ Ｐ明朝"/>
        <family val="1"/>
        <charset val="128"/>
      </rPr>
      <t>②</t>
    </r>
    <phoneticPr fontId="2"/>
  </si>
  <si>
    <t>81.2+⑥+⑩</t>
    <phoneticPr fontId="2"/>
  </si>
  <si>
    <t>⑧×⑨</t>
    <phoneticPr fontId="2"/>
  </si>
  <si>
    <r>
      <t>0.24/</t>
    </r>
    <r>
      <rPr>
        <i/>
        <sz val="10"/>
        <color indexed="8"/>
        <rFont val="Times New Roman"/>
        <family val="1"/>
      </rPr>
      <t>h</t>
    </r>
    <phoneticPr fontId="2"/>
  </si>
  <si>
    <r>
      <rPr>
        <i/>
        <sz val="10"/>
        <color indexed="8"/>
        <rFont val="Times New Roman"/>
        <family val="1"/>
      </rPr>
      <t>h</t>
    </r>
    <r>
      <rPr>
        <sz val="10"/>
        <color indexed="8"/>
        <rFont val="Times New Roman"/>
        <family val="1"/>
      </rPr>
      <t>/</t>
    </r>
    <r>
      <rPr>
        <i/>
        <sz val="10"/>
        <color indexed="8"/>
        <rFont val="Times New Roman"/>
        <family val="1"/>
      </rPr>
      <t>B</t>
    </r>
    <phoneticPr fontId="2"/>
  </si>
  <si>
    <r>
      <t>(</t>
    </r>
    <r>
      <rPr>
        <i/>
        <sz val="8"/>
        <color indexed="8"/>
        <rFont val="Times New Roman"/>
        <family val="1"/>
      </rPr>
      <t>h</t>
    </r>
    <r>
      <rPr>
        <sz val="8"/>
        <color indexed="8"/>
        <rFont val="Times New Roman"/>
        <family val="1"/>
      </rPr>
      <t>/</t>
    </r>
    <r>
      <rPr>
        <i/>
        <sz val="8"/>
        <color indexed="8"/>
        <rFont val="Times New Roman"/>
        <family val="1"/>
      </rPr>
      <t>B</t>
    </r>
    <r>
      <rPr>
        <sz val="8"/>
        <color indexed="8"/>
        <rFont val="Times New Roman"/>
        <family val="1"/>
      </rPr>
      <t>-0.09)</t>
    </r>
    <r>
      <rPr>
        <vertAlign val="superscript"/>
        <sz val="8"/>
        <color indexed="8"/>
        <rFont val="Times New Roman"/>
        <family val="1"/>
      </rPr>
      <t>2</t>
    </r>
    <phoneticPr fontId="2"/>
  </si>
  <si>
    <r>
      <t>8.4+12/</t>
    </r>
    <r>
      <rPr>
        <sz val="8"/>
        <color indexed="8"/>
        <rFont val="ＭＳ Ｐ明朝"/>
        <family val="1"/>
        <charset val="128"/>
      </rPr>
      <t>√</t>
    </r>
    <r>
      <rPr>
        <i/>
        <sz val="8"/>
        <color indexed="8"/>
        <rFont val="Times New Roman"/>
        <family val="1"/>
      </rPr>
      <t>D</t>
    </r>
    <phoneticPr fontId="2"/>
  </si>
  <si>
    <r>
      <t>横軸　</t>
    </r>
    <r>
      <rPr>
        <i/>
        <sz val="10"/>
        <color indexed="8"/>
        <rFont val="ＭＳ Ｐ明朝"/>
        <family val="1"/>
        <charset val="128"/>
      </rPr>
      <t>ｈ</t>
    </r>
    <r>
      <rPr>
        <sz val="10"/>
        <color indexed="8"/>
        <rFont val="ＭＳ Ｐ明朝"/>
        <family val="1"/>
        <charset val="128"/>
      </rPr>
      <t>　　縦軸　</t>
    </r>
    <r>
      <rPr>
        <i/>
        <sz val="10"/>
        <color indexed="8"/>
        <rFont val="Times New Roman"/>
        <family val="1"/>
      </rPr>
      <t>Q,K</t>
    </r>
    <r>
      <rPr>
        <sz val="10"/>
        <color indexed="8"/>
        <rFont val="ＭＳ Ｐ明朝"/>
        <family val="1"/>
        <charset val="128"/>
      </rPr>
      <t>　のグラフを描きなさい。</t>
    </r>
    <rPh sb="0" eb="2">
      <t>ヨコジク</t>
    </rPh>
    <rPh sb="6" eb="8">
      <t>タテジク</t>
    </rPh>
    <rPh sb="18" eb="19">
      <t>カ</t>
    </rPh>
    <phoneticPr fontId="2"/>
  </si>
  <si>
    <t>h=</t>
    <phoneticPr fontId="2"/>
  </si>
  <si>
    <r>
      <rPr>
        <sz val="10"/>
        <color indexed="8"/>
        <rFont val="ＭＳ Ｐ明朝"/>
        <family val="1"/>
        <charset val="128"/>
      </rPr>
      <t>容積</t>
    </r>
    <r>
      <rPr>
        <sz val="10"/>
        <color indexed="8"/>
        <rFont val="Times New Roman"/>
        <family val="1"/>
      </rPr>
      <t>m</t>
    </r>
    <r>
      <rPr>
        <vertAlign val="superscript"/>
        <sz val="10"/>
        <color indexed="8"/>
        <rFont val="Times New Roman"/>
        <family val="1"/>
      </rPr>
      <t>3</t>
    </r>
    <rPh sb="0" eb="2">
      <t>ヨウセキ</t>
    </rPh>
    <phoneticPr fontId="2"/>
  </si>
  <si>
    <r>
      <rPr>
        <sz val="10"/>
        <color theme="1"/>
        <rFont val="ＭＳ Ｐ明朝"/>
        <family val="1"/>
        <charset val="128"/>
      </rPr>
      <t>　</t>
    </r>
    <r>
      <rPr>
        <sz val="10"/>
        <color theme="1"/>
        <rFont val="Times New Roman"/>
        <family val="1"/>
      </rPr>
      <t>0</t>
    </r>
    <r>
      <rPr>
        <sz val="10"/>
        <color theme="1"/>
        <rFont val="ＭＳ Ｐ明朝"/>
        <family val="1"/>
        <charset val="128"/>
      </rPr>
      <t>　</t>
    </r>
    <r>
      <rPr>
        <sz val="10"/>
        <color theme="1"/>
        <rFont val="Times New Roman"/>
        <family val="1"/>
      </rPr>
      <t>m</t>
    </r>
    <phoneticPr fontId="2"/>
  </si>
  <si>
    <r>
      <rPr>
        <sz val="10"/>
        <rFont val="ＭＳ Ｐ明朝"/>
        <family val="1"/>
        <charset val="128"/>
      </rPr>
      <t>越流水深</t>
    </r>
    <r>
      <rPr>
        <sz val="10"/>
        <rFont val="Times New Roman"/>
        <family val="1"/>
      </rPr>
      <t xml:space="preserve"> </t>
    </r>
    <rPh sb="0" eb="2">
      <t>エツリュウ</t>
    </rPh>
    <rPh sb="2" eb="4">
      <t>スイシン</t>
    </rPh>
    <phoneticPr fontId="2"/>
  </si>
  <si>
    <r>
      <rPr>
        <sz val="10"/>
        <rFont val="ＭＳ Ｐ明朝"/>
        <family val="1"/>
        <charset val="128"/>
      </rPr>
      <t>容積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3</t>
    </r>
    <rPh sb="0" eb="2">
      <t>ヨウセキ</t>
    </rPh>
    <phoneticPr fontId="2"/>
  </si>
  <si>
    <r>
      <rPr>
        <sz val="10"/>
        <rFont val="ＭＳ Ｐ明朝"/>
        <family val="1"/>
        <charset val="128"/>
      </rPr>
      <t>時間</t>
    </r>
    <r>
      <rPr>
        <sz val="10"/>
        <rFont val="Times New Roman"/>
        <family val="1"/>
      </rPr>
      <t xml:space="preserve"> s</t>
    </r>
    <rPh sb="0" eb="2">
      <t>ジカン</t>
    </rPh>
    <phoneticPr fontId="2"/>
  </si>
  <si>
    <r>
      <rPr>
        <sz val="10"/>
        <rFont val="ＭＳ Ｐ明朝"/>
        <family val="1"/>
        <charset val="128"/>
      </rPr>
      <t>流量</t>
    </r>
    <r>
      <rPr>
        <sz val="10"/>
        <rFont val="Times New Roman"/>
        <family val="1"/>
      </rPr>
      <t xml:space="preserve">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/min</t>
    </r>
    <rPh sb="0" eb="2">
      <t>リュウリョウ</t>
    </rPh>
    <phoneticPr fontId="2"/>
  </si>
  <si>
    <r>
      <rPr>
        <i/>
        <sz val="10"/>
        <color rgb="FFFF0000"/>
        <rFont val="Times New Roman"/>
        <family val="1"/>
      </rPr>
      <t>B</t>
    </r>
    <r>
      <rPr>
        <sz val="10"/>
        <color indexed="8"/>
        <rFont val="Times New Roman"/>
        <family val="1"/>
      </rPr>
      <t>=</t>
    </r>
    <r>
      <rPr>
        <sz val="10"/>
        <color indexed="8"/>
        <rFont val="ＭＳ Ｐ明朝"/>
        <family val="1"/>
        <charset val="128"/>
      </rPr>
      <t>　</t>
    </r>
    <r>
      <rPr>
        <sz val="10"/>
        <color indexed="8"/>
        <rFont val="Times New Roman"/>
        <family val="1"/>
      </rPr>
      <t>0.80</t>
    </r>
    <r>
      <rPr>
        <sz val="10"/>
        <color indexed="8"/>
        <rFont val="ＭＳ Ｐ明朝"/>
        <family val="1"/>
        <charset val="128"/>
      </rPr>
      <t>　</t>
    </r>
    <r>
      <rPr>
        <sz val="10"/>
        <color indexed="8"/>
        <rFont val="Times New Roman"/>
        <family val="1"/>
      </rPr>
      <t>m</t>
    </r>
    <phoneticPr fontId="2"/>
  </si>
  <si>
    <r>
      <rPr>
        <i/>
        <sz val="10"/>
        <color rgb="FFFF0000"/>
        <rFont val="Times New Roman"/>
        <family val="1"/>
      </rPr>
      <t>D</t>
    </r>
    <r>
      <rPr>
        <sz val="10"/>
        <color theme="1"/>
        <rFont val="Times New Roman"/>
        <family val="1"/>
      </rPr>
      <t>=</t>
    </r>
    <r>
      <rPr>
        <sz val="10"/>
        <color theme="1"/>
        <rFont val="ＭＳ Ｐ明朝"/>
        <family val="1"/>
        <charset val="128"/>
      </rPr>
      <t>　</t>
    </r>
    <r>
      <rPr>
        <sz val="10"/>
        <color theme="1"/>
        <rFont val="Times New Roman"/>
        <family val="1"/>
      </rPr>
      <t>0.30</t>
    </r>
    <r>
      <rPr>
        <sz val="10"/>
        <color theme="1"/>
        <rFont val="ＭＳ Ｐ明朝"/>
        <family val="1"/>
        <charset val="128"/>
      </rPr>
      <t>　</t>
    </r>
    <r>
      <rPr>
        <sz val="10"/>
        <color theme="1"/>
        <rFont val="Times New Roman"/>
        <family val="1"/>
      </rPr>
      <t>m</t>
    </r>
    <phoneticPr fontId="2"/>
  </si>
  <si>
    <r>
      <rPr>
        <sz val="11"/>
        <rFont val="ＭＳ Ｐ明朝"/>
        <family val="1"/>
        <charset val="128"/>
      </rPr>
      <t>流</t>
    </r>
    <r>
      <rPr>
        <sz val="11"/>
        <rFont val="Times New Roman"/>
        <family val="1"/>
      </rPr>
      <t xml:space="preserve"> </t>
    </r>
    <r>
      <rPr>
        <sz val="11"/>
        <rFont val="ＭＳ Ｐ明朝"/>
        <family val="1"/>
        <charset val="128"/>
      </rPr>
      <t>量</t>
    </r>
    <r>
      <rPr>
        <sz val="11"/>
        <rFont val="Times New Roman"/>
        <family val="1"/>
      </rPr>
      <t xml:space="preserve"> </t>
    </r>
    <r>
      <rPr>
        <sz val="11"/>
        <rFont val="ＭＳ Ｐ明朝"/>
        <family val="1"/>
        <charset val="128"/>
      </rPr>
      <t>係</t>
    </r>
    <r>
      <rPr>
        <sz val="11"/>
        <rFont val="Times New Roman"/>
        <family val="1"/>
      </rPr>
      <t xml:space="preserve"> </t>
    </r>
    <r>
      <rPr>
        <sz val="11"/>
        <rFont val="ＭＳ Ｐ明朝"/>
        <family val="1"/>
        <charset val="128"/>
      </rPr>
      <t>数</t>
    </r>
    <r>
      <rPr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K</t>
    </r>
    <r>
      <rPr>
        <sz val="11"/>
        <rFont val="Times New Roman"/>
        <family val="1"/>
      </rPr>
      <t xml:space="preserve"> </t>
    </r>
    <r>
      <rPr>
        <sz val="11"/>
        <rFont val="ＭＳ Ｐ明朝"/>
        <family val="1"/>
        <charset val="128"/>
      </rPr>
      <t>計</t>
    </r>
    <r>
      <rPr>
        <sz val="11"/>
        <rFont val="Times New Roman"/>
        <family val="1"/>
      </rPr>
      <t xml:space="preserve"> </t>
    </r>
    <r>
      <rPr>
        <sz val="11"/>
        <rFont val="ＭＳ Ｐ明朝"/>
        <family val="1"/>
        <charset val="128"/>
      </rPr>
      <t>算</t>
    </r>
    <r>
      <rPr>
        <sz val="11"/>
        <rFont val="Times New Roman"/>
        <family val="1"/>
      </rPr>
      <t xml:space="preserve"> </t>
    </r>
    <r>
      <rPr>
        <sz val="11"/>
        <rFont val="ＭＳ Ｐ明朝"/>
        <family val="1"/>
        <charset val="128"/>
      </rPr>
      <t>表</t>
    </r>
    <rPh sb="0" eb="1">
      <t>リュウ</t>
    </rPh>
    <rPh sb="2" eb="3">
      <t>リョウ</t>
    </rPh>
    <rPh sb="4" eb="5">
      <t>カカリ</t>
    </rPh>
    <rPh sb="6" eb="7">
      <t>スウ</t>
    </rPh>
    <rPh sb="10" eb="11">
      <t>ケイ</t>
    </rPh>
    <rPh sb="12" eb="13">
      <t>サン</t>
    </rPh>
    <rPh sb="14" eb="15">
      <t>ヒョウ</t>
    </rPh>
    <phoneticPr fontId="2"/>
  </si>
  <si>
    <t>直角三角ぜきの検定の実験</t>
    <rPh sb="0" eb="2">
      <t>チョッカク</t>
    </rPh>
    <rPh sb="2" eb="4">
      <t>サンカク</t>
    </rPh>
    <rPh sb="7" eb="9">
      <t>ケンテイ</t>
    </rPh>
    <rPh sb="10" eb="12">
      <t>ジッケン</t>
    </rPh>
    <phoneticPr fontId="2"/>
  </si>
  <si>
    <r>
      <rPr>
        <i/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>=</t>
    </r>
    <r>
      <rPr>
        <sz val="10"/>
        <color indexed="8"/>
        <rFont val="ＭＳ Ｐ明朝"/>
        <family val="1"/>
        <charset val="128"/>
      </rPr>
      <t>　　　　　</t>
    </r>
    <r>
      <rPr>
        <sz val="10"/>
        <color indexed="8"/>
        <rFont val="Times New Roman"/>
        <family val="1"/>
      </rPr>
      <t>m</t>
    </r>
    <phoneticPr fontId="2"/>
  </si>
  <si>
    <r>
      <rPr>
        <i/>
        <sz val="10"/>
        <color theme="1"/>
        <rFont val="Times New Roman"/>
        <family val="1"/>
      </rPr>
      <t>D</t>
    </r>
    <r>
      <rPr>
        <sz val="10"/>
        <color theme="1"/>
        <rFont val="Times New Roman"/>
        <family val="1"/>
      </rPr>
      <t>=</t>
    </r>
    <r>
      <rPr>
        <sz val="10"/>
        <color theme="1"/>
        <rFont val="ＭＳ Ｐ明朝"/>
        <family val="1"/>
        <charset val="128"/>
      </rPr>
      <t>　　　　</t>
    </r>
    <r>
      <rPr>
        <sz val="10"/>
        <color theme="1"/>
        <rFont val="Times New Roman"/>
        <family val="1"/>
      </rPr>
      <t>m</t>
    </r>
    <phoneticPr fontId="2"/>
  </si>
  <si>
    <r>
      <rPr>
        <sz val="11"/>
        <color indexed="8"/>
        <rFont val="ＭＳ Ｐ明朝"/>
        <family val="1"/>
        <charset val="128"/>
      </rPr>
      <t>流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ＭＳ Ｐ明朝"/>
        <family val="1"/>
        <charset val="128"/>
      </rPr>
      <t>量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ＭＳ Ｐ明朝"/>
        <family val="1"/>
        <charset val="128"/>
      </rPr>
      <t>係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ＭＳ Ｐ明朝"/>
        <family val="1"/>
        <charset val="128"/>
      </rPr>
      <t>数</t>
    </r>
    <r>
      <rPr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K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ＭＳ Ｐ明朝"/>
        <family val="1"/>
        <charset val="128"/>
      </rPr>
      <t>計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ＭＳ Ｐ明朝"/>
        <family val="1"/>
        <charset val="128"/>
      </rPr>
      <t>算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ＭＳ Ｐ明朝"/>
        <family val="1"/>
        <charset val="128"/>
      </rPr>
      <t>表</t>
    </r>
    <rPh sb="0" eb="1">
      <t>リュウ</t>
    </rPh>
    <rPh sb="2" eb="3">
      <t>リョウ</t>
    </rPh>
    <rPh sb="4" eb="5">
      <t>カカリ</t>
    </rPh>
    <rPh sb="6" eb="7">
      <t>スウ</t>
    </rPh>
    <rPh sb="10" eb="11">
      <t>ケイ</t>
    </rPh>
    <rPh sb="12" eb="13">
      <t>サン</t>
    </rPh>
    <rPh sb="14" eb="15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</si>
</sst>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0"/>
    <numFmt numFmtId="177" formatCode="0.000"/>
  </numFmts>
  <fonts count="50">
    <font>
      <sz val="11"/>
      <color theme="1"/>
      <name val="ＭＳ Ｐゴシック"/>
      <family val="2"/>
      <charset val="128"/>
      <scheme val="minor"/>
    </font>
    <font>
      <sz val="10"/>
      <color indexed="8"/>
      <name val="Times New Roman"/>
      <family val="1"/>
    </font>
    <font>
      <sz val="6"/>
      <name val="ＭＳ Ｐゴシック"/>
      <family val="2"/>
      <charset val="128"/>
      <scheme val="minor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indexed="8"/>
      <name val="Times New Roman"/>
      <family val="1"/>
    </font>
    <font>
      <sz val="14"/>
      <color indexed="8"/>
      <name val="ＭＳ 明朝"/>
      <family val="1"/>
      <charset val="128"/>
    </font>
    <font>
      <sz val="14"/>
      <color indexed="8"/>
      <name val="Times New Roman"/>
      <family val="1"/>
    </font>
    <font>
      <sz val="10"/>
      <color indexed="8"/>
      <name val="ＭＳ 明朝"/>
      <family val="1"/>
      <charset val="128"/>
    </font>
    <font>
      <sz val="11"/>
      <color indexed="8"/>
      <name val="Times New Roman"/>
      <family val="1"/>
    </font>
    <font>
      <sz val="11"/>
      <color indexed="8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u/>
      <sz val="12"/>
      <color indexed="8"/>
      <name val="Times New Roman"/>
      <family val="1"/>
    </font>
    <font>
      <sz val="14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i/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8"/>
      <color indexed="8"/>
      <name val="ＭＳ Ｐ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vertAlign val="superscript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ＭＳ Ｐゴシック"/>
      <family val="2"/>
      <charset val="128"/>
      <scheme val="minor"/>
    </font>
    <font>
      <i/>
      <vertAlign val="superscript"/>
      <sz val="10"/>
      <color indexed="8"/>
      <name val="Times New Roman"/>
      <family val="1"/>
    </font>
    <font>
      <sz val="7"/>
      <color indexed="8"/>
      <name val="ＭＳ Ｐ明朝"/>
      <family val="1"/>
      <charset val="128"/>
    </font>
    <font>
      <sz val="7"/>
      <color theme="1"/>
      <name val="ＭＳ Ｐゴシック"/>
      <family val="2"/>
      <charset val="128"/>
      <scheme val="minor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10"/>
      <color indexed="8"/>
      <name val="ＭＳ Ｐ明朝"/>
      <family val="1"/>
      <charset val="128"/>
    </font>
    <font>
      <sz val="10"/>
      <name val="Times New Roman"/>
      <family val="1"/>
    </font>
    <font>
      <sz val="11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i/>
      <sz val="10"/>
      <name val="Times New Roman"/>
      <family val="1"/>
    </font>
    <font>
      <sz val="10"/>
      <name val="ＭＳ Ｐゴシック"/>
      <family val="2"/>
      <charset val="128"/>
      <scheme val="minor"/>
    </font>
    <font>
      <vertAlign val="superscript"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0"/>
      <color rgb="FFFF0000"/>
      <name val="Times New Roman"/>
      <family val="1"/>
    </font>
    <font>
      <sz val="11"/>
      <name val="ＭＳ Ｐ明朝"/>
      <family val="1"/>
      <charset val="128"/>
    </font>
    <font>
      <i/>
      <sz val="11"/>
      <name val="Times New Roman"/>
      <family val="1"/>
    </font>
    <font>
      <i/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0">
    <xf numFmtId="0" fontId="0" fillId="0" borderId="0" xfId="0">
      <alignment vertical="center"/>
    </xf>
    <xf numFmtId="0" fontId="1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" fillId="0" borderId="7" xfId="0" applyFont="1" applyBorder="1">
      <alignment vertical="center"/>
    </xf>
    <xf numFmtId="0" fontId="8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1" fillId="0" borderId="7" xfId="0" applyFont="1" applyBorder="1">
      <alignment vertical="center"/>
    </xf>
    <xf numFmtId="0" fontId="11" fillId="0" borderId="8" xfId="0" applyFont="1" applyBorder="1">
      <alignment vertical="center"/>
    </xf>
    <xf numFmtId="0" fontId="9" fillId="0" borderId="16" xfId="0" applyFont="1" applyBorder="1">
      <alignment vertical="center"/>
    </xf>
    <xf numFmtId="0" fontId="23" fillId="0" borderId="2" xfId="0" applyFont="1" applyBorder="1" applyAlignment="1">
      <alignment vertical="center"/>
    </xf>
    <xf numFmtId="0" fontId="20" fillId="0" borderId="3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11" fillId="0" borderId="0" xfId="0" applyFont="1" applyBorder="1">
      <alignment vertical="center"/>
    </xf>
    <xf numFmtId="0" fontId="1" fillId="0" borderId="36" xfId="0" applyFont="1" applyBorder="1" applyAlignment="1">
      <alignment horizontal="center" vertical="center"/>
    </xf>
    <xf numFmtId="0" fontId="41" fillId="0" borderId="2" xfId="0" applyFont="1" applyBorder="1" applyAlignment="1">
      <alignment vertical="center"/>
    </xf>
    <xf numFmtId="0" fontId="38" fillId="0" borderId="3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20" fillId="0" borderId="21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17" fillId="0" borderId="21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11" fillId="0" borderId="30" xfId="0" applyFont="1" applyBorder="1" applyAlignment="1">
      <alignment vertical="center"/>
    </xf>
    <xf numFmtId="0" fontId="17" fillId="0" borderId="30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0" fillId="0" borderId="35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8" fillId="0" borderId="28" xfId="0" applyFont="1" applyBorder="1" applyAlignment="1">
      <alignment horizontal="center" vertical="center"/>
    </xf>
    <xf numFmtId="0" fontId="15" fillId="0" borderId="24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0" fillId="0" borderId="34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7" fillId="0" borderId="23" xfId="0" applyFont="1" applyBorder="1" applyAlignment="1">
      <alignment vertical="center"/>
    </xf>
    <xf numFmtId="0" fontId="0" fillId="0" borderId="27" xfId="0" applyBorder="1" applyAlignment="1">
      <alignment vertical="center"/>
    </xf>
    <xf numFmtId="177" fontId="44" fillId="0" borderId="44" xfId="0" applyNumberFormat="1" applyFont="1" applyBorder="1" applyAlignment="1">
      <alignment horizontal="center" vertical="center"/>
    </xf>
    <xf numFmtId="177" fontId="44" fillId="0" borderId="45" xfId="0" applyNumberFormat="1" applyFont="1" applyBorder="1" applyAlignment="1">
      <alignment horizontal="center" vertical="center"/>
    </xf>
    <xf numFmtId="177" fontId="44" fillId="0" borderId="18" xfId="0" applyNumberFormat="1" applyFont="1" applyBorder="1" applyAlignment="1">
      <alignment horizontal="center" vertical="center"/>
    </xf>
    <xf numFmtId="177" fontId="44" fillId="0" borderId="19" xfId="0" applyNumberFormat="1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39" fillId="0" borderId="23" xfId="0" applyFont="1" applyBorder="1" applyAlignment="1">
      <alignment vertical="center"/>
    </xf>
    <xf numFmtId="0" fontId="44" fillId="0" borderId="23" xfId="0" applyFont="1" applyBorder="1" applyAlignment="1">
      <alignment horizontal="center" vertical="center"/>
    </xf>
    <xf numFmtId="0" fontId="44" fillId="0" borderId="23" xfId="0" applyFont="1" applyBorder="1" applyAlignment="1">
      <alignment vertical="center"/>
    </xf>
    <xf numFmtId="0" fontId="45" fillId="0" borderId="21" xfId="0" applyFont="1" applyBorder="1" applyAlignment="1">
      <alignment horizontal="center" vertical="center"/>
    </xf>
    <xf numFmtId="0" fontId="39" fillId="0" borderId="21" xfId="0" applyFont="1" applyBorder="1" applyAlignment="1">
      <alignment vertical="center"/>
    </xf>
    <xf numFmtId="0" fontId="44" fillId="0" borderId="18" xfId="0" applyFont="1" applyBorder="1" applyAlignment="1">
      <alignment horizontal="center" vertical="center"/>
    </xf>
    <xf numFmtId="0" fontId="44" fillId="0" borderId="18" xfId="0" applyFont="1" applyBorder="1" applyAlignment="1">
      <alignment vertical="center"/>
    </xf>
    <xf numFmtId="0" fontId="44" fillId="0" borderId="21" xfId="0" applyFont="1" applyBorder="1" applyAlignment="1">
      <alignment horizontal="center" vertical="center"/>
    </xf>
    <xf numFmtId="0" fontId="39" fillId="0" borderId="18" xfId="0" applyFont="1" applyBorder="1" applyAlignment="1">
      <alignment vertical="center"/>
    </xf>
    <xf numFmtId="0" fontId="38" fillId="0" borderId="4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38" fillId="0" borderId="2" xfId="0" applyFont="1" applyBorder="1" applyAlignment="1">
      <alignment vertical="center"/>
    </xf>
    <xf numFmtId="0" fontId="42" fillId="0" borderId="2" xfId="0" applyFont="1" applyBorder="1" applyAlignment="1">
      <alignment vertical="center"/>
    </xf>
    <xf numFmtId="0" fontId="38" fillId="0" borderId="21" xfId="0" applyFont="1" applyBorder="1" applyAlignment="1">
      <alignment horizontal="center" vertical="center"/>
    </xf>
    <xf numFmtId="0" fontId="38" fillId="0" borderId="21" xfId="0" applyFont="1" applyBorder="1" applyAlignment="1">
      <alignment vertical="center"/>
    </xf>
    <xf numFmtId="0" fontId="38" fillId="0" borderId="35" xfId="0" applyFont="1" applyBorder="1" applyAlignment="1">
      <alignment vertical="center"/>
    </xf>
    <xf numFmtId="0" fontId="44" fillId="0" borderId="21" xfId="0" applyFont="1" applyBorder="1" applyAlignment="1">
      <alignment vertical="center"/>
    </xf>
    <xf numFmtId="0" fontId="20" fillId="0" borderId="3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21" fillId="0" borderId="24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38" fillId="0" borderId="23" xfId="0" applyNumberFormat="1" applyFont="1" applyBorder="1" applyAlignment="1">
      <alignment horizontal="center" vertical="center"/>
    </xf>
    <xf numFmtId="176" fontId="39" fillId="0" borderId="23" xfId="0" applyNumberFormat="1" applyFont="1" applyBorder="1" applyAlignment="1">
      <alignment horizontal="center" vertical="center"/>
    </xf>
    <xf numFmtId="176" fontId="39" fillId="0" borderId="27" xfId="0" applyNumberFormat="1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176" fontId="38" fillId="0" borderId="21" xfId="0" applyNumberFormat="1" applyFont="1" applyBorder="1" applyAlignment="1">
      <alignment horizontal="center" vertical="center"/>
    </xf>
    <xf numFmtId="176" fontId="39" fillId="0" borderId="21" xfId="0" applyNumberFormat="1" applyFont="1" applyBorder="1" applyAlignment="1">
      <alignment horizontal="center" vertical="center"/>
    </xf>
    <xf numFmtId="176" fontId="39" fillId="0" borderId="35" xfId="0" applyNumberFormat="1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176" fontId="38" fillId="0" borderId="14" xfId="0" applyNumberFormat="1" applyFont="1" applyBorder="1" applyAlignment="1">
      <alignment horizontal="center" vertical="center"/>
    </xf>
    <xf numFmtId="176" fontId="39" fillId="0" borderId="14" xfId="0" applyNumberFormat="1" applyFont="1" applyBorder="1" applyAlignment="1">
      <alignment horizontal="center" vertical="center"/>
    </xf>
    <xf numFmtId="176" fontId="39" fillId="0" borderId="15" xfId="0" applyNumberFormat="1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24" xfId="0" applyFont="1" applyBorder="1" applyAlignment="1">
      <alignment vertical="center"/>
    </xf>
    <xf numFmtId="0" fontId="44" fillId="0" borderId="25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5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91440</xdr:colOff>
      <xdr:row>1</xdr:row>
      <xdr:rowOff>220980</xdr:rowOff>
    </xdr:from>
    <xdr:ext cx="5307415" cy="2225994"/>
    <xdr:sp macro="" textlink="">
      <xdr:nvSpPr>
        <xdr:cNvPr id="2" name="テキスト ボックス 1"/>
        <xdr:cNvSpPr txBox="1"/>
      </xdr:nvSpPr>
      <xdr:spPr>
        <a:xfrm>
          <a:off x="6377940" y="396240"/>
          <a:ext cx="5307415" cy="2225994"/>
        </a:xfrm>
        <a:prstGeom prst="rect">
          <a:avLst/>
        </a:prstGeom>
        <a:solidFill>
          <a:sysClr val="window" lastClr="FFFFFF"/>
        </a:solidFill>
        <a:ln w="190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ja-JP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θ</a:t>
          </a:r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=90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°の直角三角せきの流量公式は，　</a:t>
          </a:r>
          <a:endParaRPr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　　　</a:t>
          </a:r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(2.1.1)</a:t>
          </a:r>
        </a:p>
        <a:p>
          <a:endParaRPr lang="ja-JP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流量係数</a:t>
          </a:r>
          <a:r>
            <a:rPr lang="en-US" altLang="ja-JP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は次の式で表される．</a:t>
          </a:r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(JIS B 8302-1990)</a:t>
          </a:r>
          <a:endParaRPr lang="ja-JP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                   (2.1.2)</a:t>
          </a:r>
          <a:endParaRPr lang="ja-JP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ただし，</a:t>
          </a:r>
          <a:r>
            <a:rPr lang="en-US" altLang="ja-JP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，</a:t>
          </a:r>
          <a:r>
            <a:rPr lang="en-US" altLang="ja-JP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，</a:t>
          </a:r>
          <a:r>
            <a:rPr lang="en-US" altLang="ja-JP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の単位は</a:t>
          </a:r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，流量</a:t>
          </a:r>
          <a:r>
            <a:rPr lang="en-US" altLang="ja-JP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Q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の単位は</a:t>
          </a:r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</a:t>
          </a:r>
          <a:r>
            <a:rPr lang="en-US" altLang="ja-JP" sz="1100" baseline="30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/min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である．</a:t>
          </a:r>
        </a:p>
        <a:p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式の適用範囲は，　</a:t>
          </a:r>
          <a:r>
            <a:rPr lang="en-US" altLang="ja-JP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=0.5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1.2m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，</a:t>
          </a:r>
          <a:r>
            <a:rPr lang="en-US" altLang="ja-JP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</a:t>
          </a:r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=0.1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0.75m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，</a:t>
          </a:r>
          <a:r>
            <a:rPr lang="en-US" altLang="ja-JP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</a:t>
          </a:r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=0.07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0.26m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，</a:t>
          </a:r>
          <a:r>
            <a:rPr lang="en-US" altLang="ja-JP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≦</a:t>
          </a:r>
          <a:r>
            <a:rPr lang="en-US" altLang="ja-JP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/3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である．</a:t>
          </a:r>
        </a:p>
        <a:p>
          <a:endParaRPr kumimoji="1" lang="ja-JP" altLang="en-US" sz="1100"/>
        </a:p>
      </xdr:txBody>
    </xdr:sp>
    <xdr:clientData/>
  </xdr:oneCellAnchor>
  <xdr:twoCellAnchor editAs="oneCell">
    <xdr:from>
      <xdr:col>26</xdr:col>
      <xdr:colOff>213360</xdr:colOff>
      <xdr:row>6</xdr:row>
      <xdr:rowOff>45720</xdr:rowOff>
    </xdr:from>
    <xdr:to>
      <xdr:col>37</xdr:col>
      <xdr:colOff>99060</xdr:colOff>
      <xdr:row>8</xdr:row>
      <xdr:rowOff>121920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1320" y="1371600"/>
          <a:ext cx="2651760" cy="472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175260</xdr:colOff>
      <xdr:row>3</xdr:row>
      <xdr:rowOff>175260</xdr:rowOff>
    </xdr:from>
    <xdr:to>
      <xdr:col>29</xdr:col>
      <xdr:colOff>53340</xdr:colOff>
      <xdr:row>4</xdr:row>
      <xdr:rowOff>198120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777240"/>
          <a:ext cx="63246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25</xdr:col>
      <xdr:colOff>91440</xdr:colOff>
      <xdr:row>1</xdr:row>
      <xdr:rowOff>220980</xdr:rowOff>
    </xdr:from>
    <xdr:ext cx="5307415" cy="2225994"/>
    <xdr:sp macro="" textlink="">
      <xdr:nvSpPr>
        <xdr:cNvPr id="2" name="テキスト ボックス 1"/>
        <xdr:cNvSpPr txBox="1"/>
      </xdr:nvSpPr>
      <xdr:spPr>
        <a:xfrm>
          <a:off x="6377940" y="396240"/>
          <a:ext cx="5307415" cy="2225994"/>
        </a:xfrm>
        <a:prstGeom prst="rect">
          <a:avLst/>
        </a:prstGeom>
        <a:solidFill>
          <a:sysClr val="window" lastClr="FFFFFF"/>
        </a:solidFill>
        <a:ln w="190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ja-JP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θ</a:t>
          </a:r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=90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°の直角三角せきの流量公式は，　</a:t>
          </a:r>
          <a:endParaRPr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　　　</a:t>
          </a:r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(2.1.1)</a:t>
          </a:r>
        </a:p>
        <a:p>
          <a:endParaRPr lang="ja-JP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流量係数</a:t>
          </a:r>
          <a:r>
            <a:rPr lang="en-US" altLang="ja-JP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は次の式で表される．</a:t>
          </a:r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(JIS B 8302-1990)</a:t>
          </a:r>
          <a:endParaRPr lang="ja-JP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                                                                               (2.1.2)</a:t>
          </a:r>
          <a:endParaRPr lang="ja-JP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ただし，</a:t>
          </a:r>
          <a:r>
            <a:rPr lang="en-US" altLang="ja-JP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，</a:t>
          </a:r>
          <a:r>
            <a:rPr lang="en-US" altLang="ja-JP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，</a:t>
          </a:r>
          <a:r>
            <a:rPr lang="en-US" altLang="ja-JP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の単位は</a:t>
          </a:r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，流量</a:t>
          </a:r>
          <a:r>
            <a:rPr lang="en-US" altLang="ja-JP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Q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の単位は</a:t>
          </a:r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</a:t>
          </a:r>
          <a:r>
            <a:rPr lang="en-US" altLang="ja-JP" sz="1100" baseline="30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/min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である．</a:t>
          </a:r>
        </a:p>
        <a:p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式の適用範囲は，　</a:t>
          </a:r>
          <a:r>
            <a:rPr lang="en-US" altLang="ja-JP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=0.5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1.2m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，</a:t>
          </a:r>
          <a:r>
            <a:rPr lang="en-US" altLang="ja-JP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</a:t>
          </a:r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=0.1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0.75m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，</a:t>
          </a:r>
          <a:r>
            <a:rPr lang="en-US" altLang="ja-JP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</a:t>
          </a:r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=0.07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0.26m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，</a:t>
          </a:r>
          <a:r>
            <a:rPr lang="en-US" altLang="ja-JP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≦</a:t>
          </a:r>
          <a:r>
            <a:rPr lang="en-US" altLang="ja-JP" sz="11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/3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である．</a:t>
          </a:r>
        </a:p>
        <a:p>
          <a:endParaRPr kumimoji="1" lang="ja-JP" altLang="en-US" sz="1100"/>
        </a:p>
      </xdr:txBody>
    </xdr:sp>
    <xdr:clientData/>
  </xdr:oneCellAnchor>
  <xdr:twoCellAnchor editAs="oneCell">
    <xdr:from>
      <xdr:col>26</xdr:col>
      <xdr:colOff>167640</xdr:colOff>
      <xdr:row>7</xdr:row>
      <xdr:rowOff>30480</xdr:rowOff>
    </xdr:from>
    <xdr:to>
      <xdr:col>36</xdr:col>
      <xdr:colOff>60960</xdr:colOff>
      <xdr:row>9</xdr:row>
      <xdr:rowOff>129540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1394460"/>
          <a:ext cx="2407920" cy="4724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114300</xdr:colOff>
      <xdr:row>3</xdr:row>
      <xdr:rowOff>175260</xdr:rowOff>
    </xdr:from>
    <xdr:to>
      <xdr:col>29</xdr:col>
      <xdr:colOff>68580</xdr:colOff>
      <xdr:row>5</xdr:row>
      <xdr:rowOff>30480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2260" y="777240"/>
          <a:ext cx="708660" cy="2438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106680</xdr:colOff>
      <xdr:row>22</xdr:row>
      <xdr:rowOff>76203</xdr:rowOff>
    </xdr:from>
    <xdr:to>
      <xdr:col>19</xdr:col>
      <xdr:colOff>151860</xdr:colOff>
      <xdr:row>36</xdr:row>
      <xdr:rowOff>107086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4213863"/>
          <a:ext cx="4320000" cy="2621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8</xdr:row>
          <xdr:rowOff>28575</xdr:rowOff>
        </xdr:from>
        <xdr:to>
          <xdr:col>18</xdr:col>
          <xdr:colOff>28575</xdr:colOff>
          <xdr:row>8</xdr:row>
          <xdr:rowOff>161925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68580</xdr:colOff>
      <xdr:row>36</xdr:row>
      <xdr:rowOff>145788</xdr:rowOff>
    </xdr:from>
    <xdr:to>
      <xdr:col>19</xdr:col>
      <xdr:colOff>167815</xdr:colOff>
      <xdr:row>51</xdr:row>
      <xdr:rowOff>151188</xdr:rowOff>
    </xdr:to>
    <xdr:pic>
      <xdr:nvPicPr>
        <xdr:cNvPr id="15" name="図 1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6874248"/>
          <a:ext cx="4374055" cy="252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2"/>
  <sheetViews>
    <sheetView workbookViewId="0">
      <selection activeCell="AG15" sqref="AG15"/>
    </sheetView>
  </sheetViews>
  <sheetFormatPr defaultColWidth="3.625" defaultRowHeight="12" customHeight="1"/>
  <cols>
    <col min="1" max="16384" width="3.625" style="1"/>
  </cols>
  <sheetData>
    <row r="1" spans="1:24" ht="13.5" thickBot="1"/>
    <row r="2" spans="1:24" ht="18.75">
      <c r="A2" s="29" t="s">
        <v>0</v>
      </c>
      <c r="B2" s="30"/>
      <c r="C2" s="30"/>
      <c r="D2" s="30"/>
      <c r="E2" s="30"/>
      <c r="F2" s="31" t="s">
        <v>76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3"/>
      <c r="U2" s="34" t="s">
        <v>7</v>
      </c>
      <c r="V2" s="32"/>
      <c r="W2" s="32"/>
      <c r="X2" s="35"/>
    </row>
    <row r="3" spans="1:24" ht="15.75">
      <c r="A3" s="36" t="s">
        <v>1</v>
      </c>
      <c r="B3" s="37"/>
      <c r="C3" s="37"/>
      <c r="D3" s="37"/>
      <c r="E3" s="37"/>
      <c r="F3" s="38" t="s">
        <v>2</v>
      </c>
      <c r="G3" s="39"/>
      <c r="H3" s="39"/>
      <c r="I3" s="9"/>
      <c r="J3" s="7" t="s">
        <v>13</v>
      </c>
      <c r="K3" s="9"/>
      <c r="L3" s="7" t="s">
        <v>14</v>
      </c>
      <c r="M3" s="6"/>
      <c r="N3" s="10" t="s">
        <v>15</v>
      </c>
      <c r="O3" s="59" t="s">
        <v>3</v>
      </c>
      <c r="P3" s="60"/>
      <c r="Q3" s="57"/>
      <c r="R3" s="58"/>
      <c r="S3" s="8" t="s">
        <v>24</v>
      </c>
      <c r="T3" s="59" t="s">
        <v>4</v>
      </c>
      <c r="U3" s="60"/>
      <c r="V3" s="57"/>
      <c r="W3" s="58"/>
      <c r="X3" s="11" t="s">
        <v>12</v>
      </c>
    </row>
    <row r="4" spans="1:24" ht="16.5" thickBot="1">
      <c r="A4" s="71" t="s">
        <v>5</v>
      </c>
      <c r="B4" s="72"/>
      <c r="C4" s="72"/>
      <c r="D4" s="72"/>
      <c r="E4" s="72"/>
      <c r="F4" s="73" t="s">
        <v>8</v>
      </c>
      <c r="G4" s="51"/>
      <c r="H4" s="51"/>
      <c r="I4" s="50" t="s">
        <v>9</v>
      </c>
      <c r="J4" s="51"/>
      <c r="K4" s="51"/>
      <c r="L4" s="50" t="s">
        <v>10</v>
      </c>
      <c r="M4" s="51"/>
      <c r="N4" s="51"/>
      <c r="O4" s="50" t="s">
        <v>11</v>
      </c>
      <c r="P4" s="51"/>
      <c r="Q4" s="51"/>
      <c r="R4" s="55" t="s">
        <v>6</v>
      </c>
      <c r="S4" s="56"/>
      <c r="T4" s="52"/>
      <c r="U4" s="53"/>
      <c r="V4" s="53"/>
      <c r="W4" s="53"/>
      <c r="X4" s="54"/>
    </row>
    <row r="5" spans="1:24" ht="19.149999999999999" customHeight="1" thickBot="1">
      <c r="A5" s="67" t="s">
        <v>17</v>
      </c>
      <c r="B5" s="68"/>
      <c r="C5" s="68"/>
      <c r="D5" s="68"/>
      <c r="E5" s="69" t="s">
        <v>77</v>
      </c>
      <c r="F5" s="68"/>
      <c r="G5" s="68"/>
      <c r="H5" s="68"/>
      <c r="I5" s="69" t="s">
        <v>18</v>
      </c>
      <c r="J5" s="70"/>
      <c r="K5" s="70"/>
      <c r="L5" s="70"/>
      <c r="M5" s="70" t="s">
        <v>78</v>
      </c>
      <c r="N5" s="70"/>
      <c r="O5" s="70"/>
      <c r="P5" s="70"/>
      <c r="Q5" s="61" t="s">
        <v>25</v>
      </c>
      <c r="R5" s="61"/>
      <c r="S5" s="61"/>
      <c r="T5" s="61"/>
      <c r="U5" s="61"/>
      <c r="V5" s="68" t="s">
        <v>19</v>
      </c>
      <c r="W5" s="68"/>
      <c r="X5" s="81"/>
    </row>
    <row r="6" spans="1:24" ht="25.15" customHeight="1" thickBot="1">
      <c r="A6" s="75" t="s">
        <v>16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7"/>
    </row>
    <row r="7" spans="1:24" ht="14.45" customHeight="1">
      <c r="A7" s="82" t="s">
        <v>22</v>
      </c>
      <c r="B7" s="83"/>
      <c r="C7" s="84"/>
      <c r="D7" s="79" t="s">
        <v>21</v>
      </c>
      <c r="E7" s="80"/>
      <c r="F7" s="80"/>
      <c r="G7" s="12" t="s">
        <v>66</v>
      </c>
      <c r="H7" s="42"/>
      <c r="I7" s="43"/>
      <c r="J7" s="13" t="s">
        <v>20</v>
      </c>
      <c r="K7" s="79" t="s">
        <v>21</v>
      </c>
      <c r="L7" s="80"/>
      <c r="M7" s="80"/>
      <c r="N7" s="12" t="s">
        <v>66</v>
      </c>
      <c r="O7" s="42"/>
      <c r="P7" s="43"/>
      <c r="Q7" s="13" t="s">
        <v>20</v>
      </c>
      <c r="R7" s="79" t="s">
        <v>21</v>
      </c>
      <c r="S7" s="80"/>
      <c r="T7" s="80"/>
      <c r="U7" s="12" t="s">
        <v>66</v>
      </c>
      <c r="V7" s="42"/>
      <c r="W7" s="43"/>
      <c r="X7" s="14" t="s">
        <v>20</v>
      </c>
    </row>
    <row r="8" spans="1:24" ht="14.45" customHeight="1">
      <c r="A8" s="85"/>
      <c r="B8" s="64"/>
      <c r="C8" s="86"/>
      <c r="D8" s="40" t="s">
        <v>67</v>
      </c>
      <c r="E8" s="41"/>
      <c r="F8" s="40" t="s">
        <v>26</v>
      </c>
      <c r="G8" s="41"/>
      <c r="H8" s="41" t="s">
        <v>27</v>
      </c>
      <c r="I8" s="41"/>
      <c r="J8" s="41"/>
      <c r="K8" s="40" t="s">
        <v>67</v>
      </c>
      <c r="L8" s="41"/>
      <c r="M8" s="40" t="s">
        <v>26</v>
      </c>
      <c r="N8" s="41"/>
      <c r="O8" s="41" t="s">
        <v>27</v>
      </c>
      <c r="P8" s="41"/>
      <c r="Q8" s="41"/>
      <c r="R8" s="40" t="s">
        <v>67</v>
      </c>
      <c r="S8" s="41"/>
      <c r="T8" s="40" t="s">
        <v>26</v>
      </c>
      <c r="U8" s="41"/>
      <c r="V8" s="41" t="s">
        <v>27</v>
      </c>
      <c r="W8" s="41"/>
      <c r="X8" s="62"/>
    </row>
    <row r="9" spans="1:24" ht="15.75">
      <c r="A9" s="63">
        <v>1</v>
      </c>
      <c r="B9" s="64"/>
      <c r="C9" s="64"/>
      <c r="D9" s="65"/>
      <c r="E9" s="66"/>
      <c r="F9" s="65"/>
      <c r="G9" s="66"/>
      <c r="H9" s="74"/>
      <c r="I9" s="66"/>
      <c r="J9" s="66"/>
      <c r="K9" s="65"/>
      <c r="L9" s="66"/>
      <c r="M9" s="65"/>
      <c r="N9" s="66"/>
      <c r="O9" s="74"/>
      <c r="P9" s="66"/>
      <c r="Q9" s="66"/>
      <c r="R9" s="65"/>
      <c r="S9" s="66"/>
      <c r="T9" s="65"/>
      <c r="U9" s="66"/>
      <c r="V9" s="74"/>
      <c r="W9" s="66"/>
      <c r="X9" s="78"/>
    </row>
    <row r="10" spans="1:24" ht="15.75">
      <c r="A10" s="63">
        <v>2</v>
      </c>
      <c r="B10" s="64"/>
      <c r="C10" s="64"/>
      <c r="D10" s="46"/>
      <c r="E10" s="47"/>
      <c r="F10" s="46"/>
      <c r="G10" s="47"/>
      <c r="H10" s="48"/>
      <c r="I10" s="47"/>
      <c r="J10" s="47"/>
      <c r="K10" s="46"/>
      <c r="L10" s="47"/>
      <c r="M10" s="46"/>
      <c r="N10" s="47"/>
      <c r="O10" s="48"/>
      <c r="P10" s="47"/>
      <c r="Q10" s="47"/>
      <c r="R10" s="46"/>
      <c r="S10" s="47"/>
      <c r="T10" s="46"/>
      <c r="U10" s="47"/>
      <c r="V10" s="48"/>
      <c r="W10" s="47"/>
      <c r="X10" s="49"/>
    </row>
    <row r="11" spans="1:24" ht="15.75">
      <c r="A11" s="63">
        <v>3</v>
      </c>
      <c r="B11" s="64"/>
      <c r="C11" s="64"/>
      <c r="D11" s="46"/>
      <c r="E11" s="47"/>
      <c r="F11" s="46"/>
      <c r="G11" s="47"/>
      <c r="H11" s="48"/>
      <c r="I11" s="47"/>
      <c r="J11" s="47"/>
      <c r="K11" s="46"/>
      <c r="L11" s="47"/>
      <c r="M11" s="46"/>
      <c r="N11" s="47"/>
      <c r="O11" s="48"/>
      <c r="P11" s="47"/>
      <c r="Q11" s="47"/>
      <c r="R11" s="46"/>
      <c r="S11" s="47"/>
      <c r="T11" s="46"/>
      <c r="U11" s="47"/>
      <c r="V11" s="48"/>
      <c r="W11" s="47"/>
      <c r="X11" s="49"/>
    </row>
    <row r="12" spans="1:24" ht="15.75">
      <c r="A12" s="63">
        <v>4</v>
      </c>
      <c r="B12" s="64"/>
      <c r="C12" s="64"/>
      <c r="D12" s="46"/>
      <c r="E12" s="47"/>
      <c r="F12" s="46"/>
      <c r="G12" s="47"/>
      <c r="H12" s="48"/>
      <c r="I12" s="47"/>
      <c r="J12" s="47"/>
      <c r="K12" s="46"/>
      <c r="L12" s="47"/>
      <c r="M12" s="46"/>
      <c r="N12" s="47"/>
      <c r="O12" s="48"/>
      <c r="P12" s="47"/>
      <c r="Q12" s="47"/>
      <c r="R12" s="46"/>
      <c r="S12" s="47"/>
      <c r="T12" s="46"/>
      <c r="U12" s="47"/>
      <c r="V12" s="48"/>
      <c r="W12" s="47"/>
      <c r="X12" s="49"/>
    </row>
    <row r="13" spans="1:24" ht="15.75">
      <c r="A13" s="63">
        <v>5</v>
      </c>
      <c r="B13" s="64"/>
      <c r="C13" s="64"/>
      <c r="D13" s="46"/>
      <c r="E13" s="47"/>
      <c r="F13" s="46"/>
      <c r="G13" s="47"/>
      <c r="H13" s="48"/>
      <c r="I13" s="47"/>
      <c r="J13" s="47"/>
      <c r="K13" s="46"/>
      <c r="L13" s="47"/>
      <c r="M13" s="46"/>
      <c r="N13" s="47"/>
      <c r="O13" s="48"/>
      <c r="P13" s="47"/>
      <c r="Q13" s="47"/>
      <c r="R13" s="46"/>
      <c r="S13" s="47"/>
      <c r="T13" s="46"/>
      <c r="U13" s="47"/>
      <c r="V13" s="48"/>
      <c r="W13" s="47"/>
      <c r="X13" s="49"/>
    </row>
    <row r="14" spans="1:24" ht="15.75">
      <c r="A14" s="63"/>
      <c r="B14" s="64"/>
      <c r="C14" s="64"/>
      <c r="D14" s="46"/>
      <c r="E14" s="47"/>
      <c r="F14" s="46"/>
      <c r="G14" s="47"/>
      <c r="H14" s="48"/>
      <c r="I14" s="47"/>
      <c r="J14" s="47"/>
      <c r="K14" s="46"/>
      <c r="L14" s="47"/>
      <c r="M14" s="46"/>
      <c r="N14" s="47"/>
      <c r="O14" s="48"/>
      <c r="P14" s="47"/>
      <c r="Q14" s="47"/>
      <c r="R14" s="46"/>
      <c r="S14" s="47"/>
      <c r="T14" s="46"/>
      <c r="U14" s="47"/>
      <c r="V14" s="48"/>
      <c r="W14" s="47"/>
      <c r="X14" s="49"/>
    </row>
    <row r="15" spans="1:24" ht="16.5" thickBot="1">
      <c r="A15" s="87" t="s">
        <v>23</v>
      </c>
      <c r="B15" s="88"/>
      <c r="C15" s="88"/>
      <c r="D15" s="44"/>
      <c r="E15" s="45"/>
      <c r="F15" s="44"/>
      <c r="G15" s="45"/>
      <c r="H15" s="89"/>
      <c r="I15" s="45"/>
      <c r="J15" s="45"/>
      <c r="K15" s="44"/>
      <c r="L15" s="45"/>
      <c r="M15" s="44"/>
      <c r="N15" s="45"/>
      <c r="O15" s="89"/>
      <c r="P15" s="45"/>
      <c r="Q15" s="45"/>
      <c r="R15" s="44"/>
      <c r="S15" s="45"/>
      <c r="T15" s="44"/>
      <c r="U15" s="45"/>
      <c r="V15" s="89"/>
      <c r="W15" s="45"/>
      <c r="X15" s="90"/>
    </row>
    <row r="16" spans="1:24" ht="20.100000000000001" customHeight="1">
      <c r="A16" s="82" t="s">
        <v>22</v>
      </c>
      <c r="B16" s="83"/>
      <c r="C16" s="84"/>
      <c r="D16" s="79" t="s">
        <v>21</v>
      </c>
      <c r="E16" s="80"/>
      <c r="F16" s="80"/>
      <c r="G16" s="12" t="s">
        <v>66</v>
      </c>
      <c r="H16" s="42"/>
      <c r="I16" s="43"/>
      <c r="J16" s="13" t="s">
        <v>20</v>
      </c>
      <c r="K16" s="79" t="s">
        <v>21</v>
      </c>
      <c r="L16" s="80"/>
      <c r="M16" s="80"/>
      <c r="N16" s="12" t="s">
        <v>66</v>
      </c>
      <c r="O16" s="42"/>
      <c r="P16" s="43"/>
      <c r="Q16" s="13" t="s">
        <v>20</v>
      </c>
      <c r="R16" s="79" t="s">
        <v>21</v>
      </c>
      <c r="S16" s="80"/>
      <c r="T16" s="80"/>
      <c r="U16" s="12" t="s">
        <v>66</v>
      </c>
      <c r="V16" s="42"/>
      <c r="W16" s="43"/>
      <c r="X16" s="14" t="s">
        <v>20</v>
      </c>
    </row>
    <row r="17" spans="1:34" ht="20.100000000000001" customHeight="1">
      <c r="A17" s="85"/>
      <c r="B17" s="64"/>
      <c r="C17" s="86"/>
      <c r="D17" s="40" t="s">
        <v>67</v>
      </c>
      <c r="E17" s="41"/>
      <c r="F17" s="40" t="s">
        <v>26</v>
      </c>
      <c r="G17" s="41"/>
      <c r="H17" s="41" t="s">
        <v>27</v>
      </c>
      <c r="I17" s="41"/>
      <c r="J17" s="41"/>
      <c r="K17" s="40" t="s">
        <v>67</v>
      </c>
      <c r="L17" s="41"/>
      <c r="M17" s="40" t="s">
        <v>26</v>
      </c>
      <c r="N17" s="41"/>
      <c r="O17" s="41" t="s">
        <v>27</v>
      </c>
      <c r="P17" s="41"/>
      <c r="Q17" s="41"/>
      <c r="R17" s="40" t="s">
        <v>67</v>
      </c>
      <c r="S17" s="41"/>
      <c r="T17" s="40" t="s">
        <v>26</v>
      </c>
      <c r="U17" s="41"/>
      <c r="V17" s="41" t="s">
        <v>27</v>
      </c>
      <c r="W17" s="41"/>
      <c r="X17" s="62"/>
    </row>
    <row r="18" spans="1:34" ht="20.100000000000001" customHeight="1">
      <c r="A18" s="63">
        <v>1</v>
      </c>
      <c r="B18" s="64"/>
      <c r="C18" s="64"/>
      <c r="D18" s="65"/>
      <c r="E18" s="66"/>
      <c r="F18" s="65"/>
      <c r="G18" s="66"/>
      <c r="H18" s="74"/>
      <c r="I18" s="66"/>
      <c r="J18" s="66"/>
      <c r="K18" s="65"/>
      <c r="L18" s="66"/>
      <c r="M18" s="65"/>
      <c r="N18" s="66"/>
      <c r="O18" s="74"/>
      <c r="P18" s="66"/>
      <c r="Q18" s="66"/>
      <c r="R18" s="65"/>
      <c r="S18" s="66"/>
      <c r="T18" s="65"/>
      <c r="U18" s="66"/>
      <c r="V18" s="74"/>
      <c r="W18" s="66"/>
      <c r="X18" s="78"/>
    </row>
    <row r="19" spans="1:34" ht="20.100000000000001" customHeight="1">
      <c r="A19" s="63">
        <v>2</v>
      </c>
      <c r="B19" s="64"/>
      <c r="C19" s="64"/>
      <c r="D19" s="46"/>
      <c r="E19" s="47"/>
      <c r="F19" s="46"/>
      <c r="G19" s="47"/>
      <c r="H19" s="48"/>
      <c r="I19" s="47"/>
      <c r="J19" s="47"/>
      <c r="K19" s="46"/>
      <c r="L19" s="47"/>
      <c r="M19" s="46"/>
      <c r="N19" s="47"/>
      <c r="O19" s="48"/>
      <c r="P19" s="47"/>
      <c r="Q19" s="47"/>
      <c r="R19" s="46"/>
      <c r="S19" s="47"/>
      <c r="T19" s="46"/>
      <c r="U19" s="47"/>
      <c r="V19" s="48"/>
      <c r="W19" s="47"/>
      <c r="X19" s="49"/>
    </row>
    <row r="20" spans="1:34" ht="20.100000000000001" customHeight="1">
      <c r="A20" s="63">
        <v>3</v>
      </c>
      <c r="B20" s="64"/>
      <c r="C20" s="64"/>
      <c r="D20" s="46"/>
      <c r="E20" s="47"/>
      <c r="F20" s="46"/>
      <c r="G20" s="47"/>
      <c r="H20" s="48"/>
      <c r="I20" s="47"/>
      <c r="J20" s="47"/>
      <c r="K20" s="46"/>
      <c r="L20" s="47"/>
      <c r="M20" s="46"/>
      <c r="N20" s="47"/>
      <c r="O20" s="48"/>
      <c r="P20" s="47"/>
      <c r="Q20" s="47"/>
      <c r="R20" s="46"/>
      <c r="S20" s="47"/>
      <c r="T20" s="46"/>
      <c r="U20" s="47"/>
      <c r="V20" s="48"/>
      <c r="W20" s="47"/>
      <c r="X20" s="49"/>
    </row>
    <row r="21" spans="1:34" ht="20.100000000000001" customHeight="1">
      <c r="A21" s="63">
        <v>4</v>
      </c>
      <c r="B21" s="64"/>
      <c r="C21" s="64"/>
      <c r="D21" s="46"/>
      <c r="E21" s="47"/>
      <c r="F21" s="46"/>
      <c r="G21" s="47"/>
      <c r="H21" s="48"/>
      <c r="I21" s="47"/>
      <c r="J21" s="47"/>
      <c r="K21" s="46"/>
      <c r="L21" s="47"/>
      <c r="M21" s="46"/>
      <c r="N21" s="47"/>
      <c r="O21" s="48"/>
      <c r="P21" s="47"/>
      <c r="Q21" s="47"/>
      <c r="R21" s="46"/>
      <c r="S21" s="47"/>
      <c r="T21" s="46"/>
      <c r="U21" s="47"/>
      <c r="V21" s="48"/>
      <c r="W21" s="47"/>
      <c r="X21" s="49"/>
    </row>
    <row r="22" spans="1:34" ht="20.100000000000001" customHeight="1">
      <c r="A22" s="63">
        <v>5</v>
      </c>
      <c r="B22" s="64"/>
      <c r="C22" s="64"/>
      <c r="D22" s="46"/>
      <c r="E22" s="47"/>
      <c r="F22" s="46"/>
      <c r="G22" s="47"/>
      <c r="H22" s="48"/>
      <c r="I22" s="47"/>
      <c r="J22" s="47"/>
      <c r="K22" s="46"/>
      <c r="L22" s="47"/>
      <c r="M22" s="46"/>
      <c r="N22" s="47"/>
      <c r="O22" s="48"/>
      <c r="P22" s="47"/>
      <c r="Q22" s="47"/>
      <c r="R22" s="46"/>
      <c r="S22" s="47"/>
      <c r="T22" s="46"/>
      <c r="U22" s="47"/>
      <c r="V22" s="48"/>
      <c r="W22" s="47"/>
      <c r="X22" s="49"/>
      <c r="AB22" s="4"/>
      <c r="AC22" s="3"/>
      <c r="AD22" s="2"/>
      <c r="AE22" s="2"/>
      <c r="AF22" s="2"/>
      <c r="AG22" s="2"/>
      <c r="AH22" s="2"/>
    </row>
    <row r="23" spans="1:34" ht="12" customHeight="1">
      <c r="A23" s="63"/>
      <c r="B23" s="64"/>
      <c r="C23" s="64"/>
      <c r="D23" s="46"/>
      <c r="E23" s="47"/>
      <c r="F23" s="46"/>
      <c r="G23" s="47"/>
      <c r="H23" s="48"/>
      <c r="I23" s="47"/>
      <c r="J23" s="47"/>
      <c r="K23" s="46"/>
      <c r="L23" s="47"/>
      <c r="M23" s="46"/>
      <c r="N23" s="47"/>
      <c r="O23" s="48"/>
      <c r="P23" s="47"/>
      <c r="Q23" s="47"/>
      <c r="R23" s="46"/>
      <c r="S23" s="47"/>
      <c r="T23" s="46"/>
      <c r="U23" s="47"/>
      <c r="V23" s="48"/>
      <c r="W23" s="47"/>
      <c r="X23" s="49"/>
    </row>
    <row r="24" spans="1:34" ht="16.5" thickBot="1">
      <c r="A24" s="87" t="s">
        <v>23</v>
      </c>
      <c r="B24" s="88"/>
      <c r="C24" s="88"/>
      <c r="D24" s="44"/>
      <c r="E24" s="45"/>
      <c r="F24" s="44"/>
      <c r="G24" s="45"/>
      <c r="H24" s="89"/>
      <c r="I24" s="45"/>
      <c r="J24" s="45"/>
      <c r="K24" s="44"/>
      <c r="L24" s="45"/>
      <c r="M24" s="44"/>
      <c r="N24" s="45"/>
      <c r="O24" s="89"/>
      <c r="P24" s="45"/>
      <c r="Q24" s="45"/>
      <c r="R24" s="44"/>
      <c r="S24" s="45"/>
      <c r="T24" s="44"/>
      <c r="U24" s="45"/>
      <c r="V24" s="89"/>
      <c r="W24" s="45"/>
      <c r="X24" s="90"/>
    </row>
    <row r="25" spans="1:34" ht="15.75">
      <c r="A25" s="82" t="s">
        <v>22</v>
      </c>
      <c r="B25" s="83"/>
      <c r="C25" s="84"/>
      <c r="D25" s="79" t="s">
        <v>21</v>
      </c>
      <c r="E25" s="80"/>
      <c r="F25" s="80"/>
      <c r="G25" s="12" t="s">
        <v>66</v>
      </c>
      <c r="H25" s="42"/>
      <c r="I25" s="43"/>
      <c r="J25" s="13" t="s">
        <v>20</v>
      </c>
      <c r="K25" s="79" t="s">
        <v>21</v>
      </c>
      <c r="L25" s="80"/>
      <c r="M25" s="80"/>
      <c r="N25" s="12" t="s">
        <v>66</v>
      </c>
      <c r="O25" s="42"/>
      <c r="P25" s="43"/>
      <c r="Q25" s="13" t="s">
        <v>20</v>
      </c>
      <c r="R25" s="79" t="s">
        <v>21</v>
      </c>
      <c r="S25" s="80"/>
      <c r="T25" s="80"/>
      <c r="U25" s="12" t="s">
        <v>66</v>
      </c>
      <c r="V25" s="42"/>
      <c r="W25" s="43"/>
      <c r="X25" s="14" t="s">
        <v>20</v>
      </c>
      <c r="AB25" s="3"/>
      <c r="AC25" s="5"/>
      <c r="AD25" s="2"/>
      <c r="AE25" s="2"/>
    </row>
    <row r="26" spans="1:34" ht="15.75">
      <c r="A26" s="85"/>
      <c r="B26" s="64"/>
      <c r="C26" s="86"/>
      <c r="D26" s="40" t="s">
        <v>67</v>
      </c>
      <c r="E26" s="41"/>
      <c r="F26" s="40" t="s">
        <v>26</v>
      </c>
      <c r="G26" s="41"/>
      <c r="H26" s="41" t="s">
        <v>27</v>
      </c>
      <c r="I26" s="41"/>
      <c r="J26" s="41"/>
      <c r="K26" s="40" t="s">
        <v>67</v>
      </c>
      <c r="L26" s="41"/>
      <c r="M26" s="40" t="s">
        <v>26</v>
      </c>
      <c r="N26" s="41"/>
      <c r="O26" s="41" t="s">
        <v>27</v>
      </c>
      <c r="P26" s="41"/>
      <c r="Q26" s="41"/>
      <c r="R26" s="40" t="s">
        <v>67</v>
      </c>
      <c r="S26" s="41"/>
      <c r="T26" s="40" t="s">
        <v>26</v>
      </c>
      <c r="U26" s="41"/>
      <c r="V26" s="41" t="s">
        <v>27</v>
      </c>
      <c r="W26" s="41"/>
      <c r="X26" s="62"/>
    </row>
    <row r="27" spans="1:34" ht="15.75">
      <c r="A27" s="63">
        <v>1</v>
      </c>
      <c r="B27" s="64"/>
      <c r="C27" s="64"/>
      <c r="D27" s="65"/>
      <c r="E27" s="66"/>
      <c r="F27" s="65"/>
      <c r="G27" s="66"/>
      <c r="H27" s="74"/>
      <c r="I27" s="66"/>
      <c r="J27" s="66"/>
      <c r="K27" s="65"/>
      <c r="L27" s="66"/>
      <c r="M27" s="65"/>
      <c r="N27" s="66"/>
      <c r="O27" s="74"/>
      <c r="P27" s="66"/>
      <c r="Q27" s="66"/>
      <c r="R27" s="65"/>
      <c r="S27" s="66"/>
      <c r="T27" s="65"/>
      <c r="U27" s="66"/>
      <c r="V27" s="74"/>
      <c r="W27" s="66"/>
      <c r="X27" s="78"/>
    </row>
    <row r="28" spans="1:34" ht="15.75">
      <c r="A28" s="63">
        <v>2</v>
      </c>
      <c r="B28" s="64"/>
      <c r="C28" s="64"/>
      <c r="D28" s="46"/>
      <c r="E28" s="47"/>
      <c r="F28" s="46"/>
      <c r="G28" s="47"/>
      <c r="H28" s="48"/>
      <c r="I28" s="47"/>
      <c r="J28" s="47"/>
      <c r="K28" s="46"/>
      <c r="L28" s="47"/>
      <c r="M28" s="46"/>
      <c r="N28" s="47"/>
      <c r="O28" s="48"/>
      <c r="P28" s="47"/>
      <c r="Q28" s="47"/>
      <c r="R28" s="46"/>
      <c r="S28" s="47"/>
      <c r="T28" s="46"/>
      <c r="U28" s="47"/>
      <c r="V28" s="48"/>
      <c r="W28" s="47"/>
      <c r="X28" s="49"/>
    </row>
    <row r="29" spans="1:34" ht="15.75">
      <c r="A29" s="63">
        <v>3</v>
      </c>
      <c r="B29" s="64"/>
      <c r="C29" s="64"/>
      <c r="D29" s="46"/>
      <c r="E29" s="47"/>
      <c r="F29" s="46"/>
      <c r="G29" s="47"/>
      <c r="H29" s="48"/>
      <c r="I29" s="47"/>
      <c r="J29" s="47"/>
      <c r="K29" s="46"/>
      <c r="L29" s="47"/>
      <c r="M29" s="46"/>
      <c r="N29" s="47"/>
      <c r="O29" s="48"/>
      <c r="P29" s="47"/>
      <c r="Q29" s="47"/>
      <c r="R29" s="46"/>
      <c r="S29" s="47"/>
      <c r="T29" s="46"/>
      <c r="U29" s="47"/>
      <c r="V29" s="48"/>
      <c r="W29" s="47"/>
      <c r="X29" s="49"/>
    </row>
    <row r="30" spans="1:34" ht="15.75">
      <c r="A30" s="63">
        <v>4</v>
      </c>
      <c r="B30" s="64"/>
      <c r="C30" s="64"/>
      <c r="D30" s="46"/>
      <c r="E30" s="47"/>
      <c r="F30" s="46"/>
      <c r="G30" s="47"/>
      <c r="H30" s="48"/>
      <c r="I30" s="47"/>
      <c r="J30" s="47"/>
      <c r="K30" s="46"/>
      <c r="L30" s="47"/>
      <c r="M30" s="46"/>
      <c r="N30" s="47"/>
      <c r="O30" s="48"/>
      <c r="P30" s="47"/>
      <c r="Q30" s="47"/>
      <c r="R30" s="46"/>
      <c r="S30" s="47"/>
      <c r="T30" s="46"/>
      <c r="U30" s="47"/>
      <c r="V30" s="48"/>
      <c r="W30" s="47"/>
      <c r="X30" s="49"/>
    </row>
    <row r="31" spans="1:34" ht="15.75">
      <c r="A31" s="63">
        <v>5</v>
      </c>
      <c r="B31" s="64"/>
      <c r="C31" s="64"/>
      <c r="D31" s="46"/>
      <c r="E31" s="47"/>
      <c r="F31" s="46"/>
      <c r="G31" s="47"/>
      <c r="H31" s="48"/>
      <c r="I31" s="47"/>
      <c r="J31" s="47"/>
      <c r="K31" s="46"/>
      <c r="L31" s="47"/>
      <c r="M31" s="46"/>
      <c r="N31" s="47"/>
      <c r="O31" s="48"/>
      <c r="P31" s="47"/>
      <c r="Q31" s="47"/>
      <c r="R31" s="46"/>
      <c r="S31" s="47"/>
      <c r="T31" s="46"/>
      <c r="U31" s="47"/>
      <c r="V31" s="48"/>
      <c r="W31" s="47"/>
      <c r="X31" s="49"/>
    </row>
    <row r="32" spans="1:34" ht="15.75">
      <c r="A32" s="63"/>
      <c r="B32" s="64"/>
      <c r="C32" s="64"/>
      <c r="D32" s="46"/>
      <c r="E32" s="47"/>
      <c r="F32" s="46"/>
      <c r="G32" s="47"/>
      <c r="H32" s="48"/>
      <c r="I32" s="47"/>
      <c r="J32" s="47"/>
      <c r="K32" s="46"/>
      <c r="L32" s="47"/>
      <c r="M32" s="46"/>
      <c r="N32" s="47"/>
      <c r="O32" s="48"/>
      <c r="P32" s="47"/>
      <c r="Q32" s="47"/>
      <c r="R32" s="46"/>
      <c r="S32" s="47"/>
      <c r="T32" s="46"/>
      <c r="U32" s="47"/>
      <c r="V32" s="48"/>
      <c r="W32" s="47"/>
      <c r="X32" s="49"/>
    </row>
    <row r="33" spans="1:24" ht="16.5" thickBot="1">
      <c r="A33" s="87" t="s">
        <v>23</v>
      </c>
      <c r="B33" s="88"/>
      <c r="C33" s="88"/>
      <c r="D33" s="44"/>
      <c r="E33" s="45"/>
      <c r="F33" s="44"/>
      <c r="G33" s="45"/>
      <c r="H33" s="89"/>
      <c r="I33" s="45"/>
      <c r="J33" s="45"/>
      <c r="K33" s="44"/>
      <c r="L33" s="45"/>
      <c r="M33" s="44"/>
      <c r="N33" s="45"/>
      <c r="O33" s="89"/>
      <c r="P33" s="45"/>
      <c r="Q33" s="45"/>
      <c r="R33" s="44"/>
      <c r="S33" s="45"/>
      <c r="T33" s="44"/>
      <c r="U33" s="45"/>
      <c r="V33" s="89"/>
      <c r="W33" s="45"/>
      <c r="X33" s="90"/>
    </row>
    <row r="34" spans="1:24" ht="15.6" customHeight="1">
      <c r="A34" s="82" t="s">
        <v>22</v>
      </c>
      <c r="B34" s="83"/>
      <c r="C34" s="84"/>
      <c r="D34" s="79" t="s">
        <v>21</v>
      </c>
      <c r="E34" s="80"/>
      <c r="F34" s="80"/>
      <c r="G34" s="12" t="s">
        <v>66</v>
      </c>
      <c r="H34" s="42"/>
      <c r="I34" s="43"/>
      <c r="J34" s="13" t="s">
        <v>20</v>
      </c>
      <c r="K34" s="79" t="s">
        <v>21</v>
      </c>
      <c r="L34" s="80"/>
      <c r="M34" s="80"/>
      <c r="N34" s="12" t="s">
        <v>66</v>
      </c>
      <c r="O34" s="42"/>
      <c r="P34" s="43"/>
      <c r="Q34" s="13" t="s">
        <v>20</v>
      </c>
      <c r="R34" s="79" t="s">
        <v>21</v>
      </c>
      <c r="S34" s="80"/>
      <c r="T34" s="80"/>
      <c r="U34" s="12" t="s">
        <v>66</v>
      </c>
      <c r="V34" s="42"/>
      <c r="W34" s="43"/>
      <c r="X34" s="14" t="s">
        <v>20</v>
      </c>
    </row>
    <row r="35" spans="1:24" ht="15.6" customHeight="1">
      <c r="A35" s="85"/>
      <c r="B35" s="64"/>
      <c r="C35" s="86"/>
      <c r="D35" s="40" t="s">
        <v>67</v>
      </c>
      <c r="E35" s="41"/>
      <c r="F35" s="40" t="s">
        <v>26</v>
      </c>
      <c r="G35" s="41"/>
      <c r="H35" s="41" t="s">
        <v>27</v>
      </c>
      <c r="I35" s="41"/>
      <c r="J35" s="41"/>
      <c r="K35" s="40" t="s">
        <v>67</v>
      </c>
      <c r="L35" s="41"/>
      <c r="M35" s="40" t="s">
        <v>26</v>
      </c>
      <c r="N35" s="41"/>
      <c r="O35" s="41" t="s">
        <v>27</v>
      </c>
      <c r="P35" s="41"/>
      <c r="Q35" s="41"/>
      <c r="R35" s="40" t="s">
        <v>67</v>
      </c>
      <c r="S35" s="41"/>
      <c r="T35" s="40" t="s">
        <v>26</v>
      </c>
      <c r="U35" s="41"/>
      <c r="V35" s="41" t="s">
        <v>27</v>
      </c>
      <c r="W35" s="41"/>
      <c r="X35" s="62"/>
    </row>
    <row r="36" spans="1:24" ht="15.6" customHeight="1">
      <c r="A36" s="63">
        <v>1</v>
      </c>
      <c r="B36" s="64"/>
      <c r="C36" s="64"/>
      <c r="D36" s="65"/>
      <c r="E36" s="66"/>
      <c r="F36" s="65"/>
      <c r="G36" s="66"/>
      <c r="H36" s="74"/>
      <c r="I36" s="66"/>
      <c r="J36" s="66"/>
      <c r="K36" s="65"/>
      <c r="L36" s="66"/>
      <c r="M36" s="65"/>
      <c r="N36" s="66"/>
      <c r="O36" s="74"/>
      <c r="P36" s="66"/>
      <c r="Q36" s="66"/>
      <c r="R36" s="65"/>
      <c r="S36" s="66"/>
      <c r="T36" s="65"/>
      <c r="U36" s="66"/>
      <c r="V36" s="74"/>
      <c r="W36" s="66"/>
      <c r="X36" s="78"/>
    </row>
    <row r="37" spans="1:24" ht="15.6" customHeight="1">
      <c r="A37" s="63">
        <v>2</v>
      </c>
      <c r="B37" s="64"/>
      <c r="C37" s="64"/>
      <c r="D37" s="46"/>
      <c r="E37" s="47"/>
      <c r="F37" s="46"/>
      <c r="G37" s="47"/>
      <c r="H37" s="48"/>
      <c r="I37" s="47"/>
      <c r="J37" s="47"/>
      <c r="K37" s="46"/>
      <c r="L37" s="47"/>
      <c r="M37" s="46"/>
      <c r="N37" s="47"/>
      <c r="O37" s="48"/>
      <c r="P37" s="47"/>
      <c r="Q37" s="47"/>
      <c r="R37" s="46"/>
      <c r="S37" s="47"/>
      <c r="T37" s="46"/>
      <c r="U37" s="47"/>
      <c r="V37" s="48"/>
      <c r="W37" s="47"/>
      <c r="X37" s="49"/>
    </row>
    <row r="38" spans="1:24" ht="15.6" customHeight="1">
      <c r="A38" s="63">
        <v>3</v>
      </c>
      <c r="B38" s="64"/>
      <c r="C38" s="64"/>
      <c r="D38" s="46"/>
      <c r="E38" s="47"/>
      <c r="F38" s="46"/>
      <c r="G38" s="47"/>
      <c r="H38" s="48"/>
      <c r="I38" s="47"/>
      <c r="J38" s="47"/>
      <c r="K38" s="46"/>
      <c r="L38" s="47"/>
      <c r="M38" s="46"/>
      <c r="N38" s="47"/>
      <c r="O38" s="48"/>
      <c r="P38" s="47"/>
      <c r="Q38" s="47"/>
      <c r="R38" s="46"/>
      <c r="S38" s="47"/>
      <c r="T38" s="46"/>
      <c r="U38" s="47"/>
      <c r="V38" s="48"/>
      <c r="W38" s="47"/>
      <c r="X38" s="49"/>
    </row>
    <row r="39" spans="1:24" ht="15.6" customHeight="1">
      <c r="A39" s="63">
        <v>4</v>
      </c>
      <c r="B39" s="64"/>
      <c r="C39" s="64"/>
      <c r="D39" s="46"/>
      <c r="E39" s="47"/>
      <c r="F39" s="46"/>
      <c r="G39" s="47"/>
      <c r="H39" s="48"/>
      <c r="I39" s="47"/>
      <c r="J39" s="47"/>
      <c r="K39" s="46"/>
      <c r="L39" s="47"/>
      <c r="M39" s="46"/>
      <c r="N39" s="47"/>
      <c r="O39" s="48"/>
      <c r="P39" s="47"/>
      <c r="Q39" s="47"/>
      <c r="R39" s="46"/>
      <c r="S39" s="47"/>
      <c r="T39" s="46"/>
      <c r="U39" s="47"/>
      <c r="V39" s="48"/>
      <c r="W39" s="47"/>
      <c r="X39" s="49"/>
    </row>
    <row r="40" spans="1:24" ht="15.6" customHeight="1">
      <c r="A40" s="63">
        <v>5</v>
      </c>
      <c r="B40" s="64"/>
      <c r="C40" s="64"/>
      <c r="D40" s="46"/>
      <c r="E40" s="47"/>
      <c r="F40" s="46"/>
      <c r="G40" s="47"/>
      <c r="H40" s="48"/>
      <c r="I40" s="47"/>
      <c r="J40" s="47"/>
      <c r="K40" s="46"/>
      <c r="L40" s="47"/>
      <c r="M40" s="46"/>
      <c r="N40" s="47"/>
      <c r="O40" s="48"/>
      <c r="P40" s="47"/>
      <c r="Q40" s="47"/>
      <c r="R40" s="46"/>
      <c r="S40" s="47"/>
      <c r="T40" s="46"/>
      <c r="U40" s="47"/>
      <c r="V40" s="48"/>
      <c r="W40" s="47"/>
      <c r="X40" s="49"/>
    </row>
    <row r="41" spans="1:24" ht="15.6" customHeight="1">
      <c r="A41" s="63"/>
      <c r="B41" s="64"/>
      <c r="C41" s="64"/>
      <c r="D41" s="46"/>
      <c r="E41" s="47"/>
      <c r="F41" s="46"/>
      <c r="G41" s="47"/>
      <c r="H41" s="48"/>
      <c r="I41" s="47"/>
      <c r="J41" s="47"/>
      <c r="K41" s="46"/>
      <c r="L41" s="47"/>
      <c r="M41" s="46"/>
      <c r="N41" s="47"/>
      <c r="O41" s="48"/>
      <c r="P41" s="47"/>
      <c r="Q41" s="47"/>
      <c r="R41" s="46"/>
      <c r="S41" s="47"/>
      <c r="T41" s="46"/>
      <c r="U41" s="47"/>
      <c r="V41" s="48"/>
      <c r="W41" s="47"/>
      <c r="X41" s="49"/>
    </row>
    <row r="42" spans="1:24" ht="15.6" customHeight="1" thickBot="1">
      <c r="A42" s="87" t="s">
        <v>23</v>
      </c>
      <c r="B42" s="88"/>
      <c r="C42" s="88"/>
      <c r="D42" s="44"/>
      <c r="E42" s="45"/>
      <c r="F42" s="44"/>
      <c r="G42" s="45"/>
      <c r="H42" s="89"/>
      <c r="I42" s="45"/>
      <c r="J42" s="45"/>
      <c r="K42" s="44"/>
      <c r="L42" s="45"/>
      <c r="M42" s="44"/>
      <c r="N42" s="45"/>
      <c r="O42" s="89"/>
      <c r="P42" s="45"/>
      <c r="Q42" s="45"/>
      <c r="R42" s="44"/>
      <c r="S42" s="45"/>
      <c r="T42" s="44"/>
      <c r="U42" s="45"/>
      <c r="V42" s="89"/>
      <c r="W42" s="45"/>
      <c r="X42" s="90"/>
    </row>
  </sheetData>
  <mergeCells count="367">
    <mergeCell ref="V40:X40"/>
    <mergeCell ref="A41:C41"/>
    <mergeCell ref="D41:E41"/>
    <mergeCell ref="F41:G41"/>
    <mergeCell ref="H41:J41"/>
    <mergeCell ref="K41:L41"/>
    <mergeCell ref="M41:N41"/>
    <mergeCell ref="O42:Q42"/>
    <mergeCell ref="R42:S42"/>
    <mergeCell ref="T42:U42"/>
    <mergeCell ref="V42:X42"/>
    <mergeCell ref="O41:Q41"/>
    <mergeCell ref="R41:S41"/>
    <mergeCell ref="T41:U41"/>
    <mergeCell ref="V41:X41"/>
    <mergeCell ref="A42:C42"/>
    <mergeCell ref="D42:E42"/>
    <mergeCell ref="F42:G42"/>
    <mergeCell ref="H42:J42"/>
    <mergeCell ref="K42:L42"/>
    <mergeCell ref="M42:N42"/>
    <mergeCell ref="A40:C40"/>
    <mergeCell ref="D40:E40"/>
    <mergeCell ref="F40:G40"/>
    <mergeCell ref="H40:J40"/>
    <mergeCell ref="K40:L40"/>
    <mergeCell ref="M40:N40"/>
    <mergeCell ref="O40:Q40"/>
    <mergeCell ref="R40:S40"/>
    <mergeCell ref="T40:U40"/>
    <mergeCell ref="V38:X38"/>
    <mergeCell ref="A39:C39"/>
    <mergeCell ref="D39:E39"/>
    <mergeCell ref="F39:G39"/>
    <mergeCell ref="H39:J39"/>
    <mergeCell ref="K39:L39"/>
    <mergeCell ref="M39:N39"/>
    <mergeCell ref="O39:Q39"/>
    <mergeCell ref="R39:S39"/>
    <mergeCell ref="T39:U39"/>
    <mergeCell ref="V39:X39"/>
    <mergeCell ref="A38:C38"/>
    <mergeCell ref="D38:E38"/>
    <mergeCell ref="F38:G38"/>
    <mergeCell ref="H38:J38"/>
    <mergeCell ref="K38:L38"/>
    <mergeCell ref="M38:N38"/>
    <mergeCell ref="O38:Q38"/>
    <mergeCell ref="V36:X36"/>
    <mergeCell ref="A37:C37"/>
    <mergeCell ref="D37:E37"/>
    <mergeCell ref="F37:G37"/>
    <mergeCell ref="H37:J37"/>
    <mergeCell ref="K37:L37"/>
    <mergeCell ref="M37:N37"/>
    <mergeCell ref="A36:C36"/>
    <mergeCell ref="D36:E36"/>
    <mergeCell ref="F36:G36"/>
    <mergeCell ref="H36:J36"/>
    <mergeCell ref="K36:L36"/>
    <mergeCell ref="M36:N36"/>
    <mergeCell ref="O37:Q37"/>
    <mergeCell ref="R37:S37"/>
    <mergeCell ref="T37:U37"/>
    <mergeCell ref="V37:X37"/>
    <mergeCell ref="D33:E33"/>
    <mergeCell ref="F33:G33"/>
    <mergeCell ref="H33:J33"/>
    <mergeCell ref="K33:L33"/>
    <mergeCell ref="M33:N33"/>
    <mergeCell ref="O33:Q33"/>
    <mergeCell ref="R38:S38"/>
    <mergeCell ref="T38:U38"/>
    <mergeCell ref="O36:Q36"/>
    <mergeCell ref="R36:S36"/>
    <mergeCell ref="T36:U36"/>
    <mergeCell ref="R33:S33"/>
    <mergeCell ref="T33:U33"/>
    <mergeCell ref="A34:C35"/>
    <mergeCell ref="D34:F34"/>
    <mergeCell ref="H34:I34"/>
    <mergeCell ref="K34:M34"/>
    <mergeCell ref="O34:P34"/>
    <mergeCell ref="R34:T34"/>
    <mergeCell ref="V34:W34"/>
    <mergeCell ref="D35:E35"/>
    <mergeCell ref="F35:G35"/>
    <mergeCell ref="H35:J35"/>
    <mergeCell ref="K35:L35"/>
    <mergeCell ref="M35:N35"/>
    <mergeCell ref="O35:Q35"/>
    <mergeCell ref="R35:S35"/>
    <mergeCell ref="T35:U35"/>
    <mergeCell ref="V35:X35"/>
    <mergeCell ref="A31:C31"/>
    <mergeCell ref="D31:E31"/>
    <mergeCell ref="F31:G31"/>
    <mergeCell ref="H31:J31"/>
    <mergeCell ref="K31:L31"/>
    <mergeCell ref="M31:N31"/>
    <mergeCell ref="O31:Q31"/>
    <mergeCell ref="R31:S31"/>
    <mergeCell ref="T31:U31"/>
    <mergeCell ref="D32:E32"/>
    <mergeCell ref="F32:G32"/>
    <mergeCell ref="H32:J32"/>
    <mergeCell ref="K32:L32"/>
    <mergeCell ref="M32:N32"/>
    <mergeCell ref="O32:Q32"/>
    <mergeCell ref="R32:S32"/>
    <mergeCell ref="T32:U32"/>
    <mergeCell ref="V32:X32"/>
    <mergeCell ref="V33:X33"/>
    <mergeCell ref="A33:C33"/>
    <mergeCell ref="V29:X29"/>
    <mergeCell ref="A30:C30"/>
    <mergeCell ref="D30:E30"/>
    <mergeCell ref="F30:G30"/>
    <mergeCell ref="H30:J30"/>
    <mergeCell ref="K30:L30"/>
    <mergeCell ref="M30:N30"/>
    <mergeCell ref="O30:Q30"/>
    <mergeCell ref="R30:S30"/>
    <mergeCell ref="T30:U30"/>
    <mergeCell ref="V30:X30"/>
    <mergeCell ref="A29:C29"/>
    <mergeCell ref="D29:E29"/>
    <mergeCell ref="F29:G29"/>
    <mergeCell ref="H29:J29"/>
    <mergeCell ref="K29:L29"/>
    <mergeCell ref="M29:N29"/>
    <mergeCell ref="O29:Q29"/>
    <mergeCell ref="R29:S29"/>
    <mergeCell ref="T29:U29"/>
    <mergeCell ref="V31:X31"/>
    <mergeCell ref="A32:C32"/>
    <mergeCell ref="O27:Q27"/>
    <mergeCell ref="R27:S27"/>
    <mergeCell ref="T27:U27"/>
    <mergeCell ref="V27:X27"/>
    <mergeCell ref="A28:C28"/>
    <mergeCell ref="D28:E28"/>
    <mergeCell ref="F28:G28"/>
    <mergeCell ref="H28:J28"/>
    <mergeCell ref="K28:L28"/>
    <mergeCell ref="M28:N28"/>
    <mergeCell ref="A27:C27"/>
    <mergeCell ref="D27:E27"/>
    <mergeCell ref="F27:G27"/>
    <mergeCell ref="H27:J27"/>
    <mergeCell ref="K27:L27"/>
    <mergeCell ref="M27:N27"/>
    <mergeCell ref="O28:Q28"/>
    <mergeCell ref="R28:S28"/>
    <mergeCell ref="T28:U28"/>
    <mergeCell ref="V28:X28"/>
    <mergeCell ref="V25:W25"/>
    <mergeCell ref="D26:E26"/>
    <mergeCell ref="F26:G26"/>
    <mergeCell ref="H26:J26"/>
    <mergeCell ref="K26:L26"/>
    <mergeCell ref="M26:N26"/>
    <mergeCell ref="O26:Q26"/>
    <mergeCell ref="R26:S26"/>
    <mergeCell ref="T26:U26"/>
    <mergeCell ref="V26:X26"/>
    <mergeCell ref="A25:C26"/>
    <mergeCell ref="D25:F25"/>
    <mergeCell ref="H25:I25"/>
    <mergeCell ref="K25:M25"/>
    <mergeCell ref="O25:P25"/>
    <mergeCell ref="R25:T25"/>
    <mergeCell ref="O23:Q23"/>
    <mergeCell ref="R23:S23"/>
    <mergeCell ref="T23:U23"/>
    <mergeCell ref="D23:E23"/>
    <mergeCell ref="F23:G23"/>
    <mergeCell ref="H23:J23"/>
    <mergeCell ref="V23:X23"/>
    <mergeCell ref="A24:C24"/>
    <mergeCell ref="D24:E24"/>
    <mergeCell ref="F24:G24"/>
    <mergeCell ref="H24:J24"/>
    <mergeCell ref="O24:Q24"/>
    <mergeCell ref="R24:S24"/>
    <mergeCell ref="O21:Q21"/>
    <mergeCell ref="R21:S21"/>
    <mergeCell ref="T21:U21"/>
    <mergeCell ref="V21:X21"/>
    <mergeCell ref="A22:C22"/>
    <mergeCell ref="D22:E22"/>
    <mergeCell ref="F22:G22"/>
    <mergeCell ref="H22:J22"/>
    <mergeCell ref="O22:Q22"/>
    <mergeCell ref="R22:S22"/>
    <mergeCell ref="M24:N24"/>
    <mergeCell ref="T24:U24"/>
    <mergeCell ref="V24:X24"/>
    <mergeCell ref="K24:L24"/>
    <mergeCell ref="K23:L23"/>
    <mergeCell ref="M23:N23"/>
    <mergeCell ref="A23:C23"/>
    <mergeCell ref="V18:X18"/>
    <mergeCell ref="K18:L18"/>
    <mergeCell ref="K17:L17"/>
    <mergeCell ref="O19:Q19"/>
    <mergeCell ref="R19:S19"/>
    <mergeCell ref="T19:U19"/>
    <mergeCell ref="V19:X19"/>
    <mergeCell ref="A20:C20"/>
    <mergeCell ref="D20:E20"/>
    <mergeCell ref="F20:G20"/>
    <mergeCell ref="H20:J20"/>
    <mergeCell ref="O20:Q20"/>
    <mergeCell ref="R20:S20"/>
    <mergeCell ref="M20:N20"/>
    <mergeCell ref="T20:U20"/>
    <mergeCell ref="V20:X20"/>
    <mergeCell ref="K20:L20"/>
    <mergeCell ref="K19:L19"/>
    <mergeCell ref="M19:N19"/>
    <mergeCell ref="A19:C19"/>
    <mergeCell ref="D19:E19"/>
    <mergeCell ref="F19:G19"/>
    <mergeCell ref="H19:J19"/>
    <mergeCell ref="V12:X12"/>
    <mergeCell ref="D13:E13"/>
    <mergeCell ref="F13:G13"/>
    <mergeCell ref="R17:S17"/>
    <mergeCell ref="T17:U17"/>
    <mergeCell ref="V17:X17"/>
    <mergeCell ref="A18:C18"/>
    <mergeCell ref="D18:E18"/>
    <mergeCell ref="F18:G18"/>
    <mergeCell ref="H18:J18"/>
    <mergeCell ref="O18:Q18"/>
    <mergeCell ref="R18:S18"/>
    <mergeCell ref="T18:U18"/>
    <mergeCell ref="A16:C17"/>
    <mergeCell ref="D16:F16"/>
    <mergeCell ref="H16:I16"/>
    <mergeCell ref="K16:M16"/>
    <mergeCell ref="R16:T16"/>
    <mergeCell ref="V16:W16"/>
    <mergeCell ref="D17:E17"/>
    <mergeCell ref="F17:G17"/>
    <mergeCell ref="H17:J17"/>
    <mergeCell ref="O17:Q17"/>
    <mergeCell ref="M18:N18"/>
    <mergeCell ref="F15:G15"/>
    <mergeCell ref="H15:J15"/>
    <mergeCell ref="O15:Q15"/>
    <mergeCell ref="R15:S15"/>
    <mergeCell ref="T15:U15"/>
    <mergeCell ref="V15:X15"/>
    <mergeCell ref="F14:G14"/>
    <mergeCell ref="H14:J14"/>
    <mergeCell ref="O14:Q14"/>
    <mergeCell ref="R14:S14"/>
    <mergeCell ref="T14:U14"/>
    <mergeCell ref="V14:X14"/>
    <mergeCell ref="H13:J13"/>
    <mergeCell ref="O13:Q13"/>
    <mergeCell ref="R13:S13"/>
    <mergeCell ref="T13:U13"/>
    <mergeCell ref="O10:Q10"/>
    <mergeCell ref="R10:S10"/>
    <mergeCell ref="T10:U10"/>
    <mergeCell ref="V10:X10"/>
    <mergeCell ref="D11:E11"/>
    <mergeCell ref="F11:G11"/>
    <mergeCell ref="H11:J11"/>
    <mergeCell ref="O11:Q11"/>
    <mergeCell ref="R11:S11"/>
    <mergeCell ref="T11:U11"/>
    <mergeCell ref="K12:L12"/>
    <mergeCell ref="M12:N12"/>
    <mergeCell ref="F12:G12"/>
    <mergeCell ref="H12:J12"/>
    <mergeCell ref="M11:N11"/>
    <mergeCell ref="V11:X11"/>
    <mergeCell ref="K11:L11"/>
    <mergeCell ref="O12:Q12"/>
    <mergeCell ref="R12:S12"/>
    <mergeCell ref="T12:U12"/>
    <mergeCell ref="A13:C13"/>
    <mergeCell ref="A14:C14"/>
    <mergeCell ref="A15:C15"/>
    <mergeCell ref="D9:E9"/>
    <mergeCell ref="D10:E10"/>
    <mergeCell ref="D12:E12"/>
    <mergeCell ref="D14:E14"/>
    <mergeCell ref="D15:E15"/>
    <mergeCell ref="A9:C9"/>
    <mergeCell ref="A10:C10"/>
    <mergeCell ref="A5:D5"/>
    <mergeCell ref="E5:H5"/>
    <mergeCell ref="I5:L5"/>
    <mergeCell ref="M5:P5"/>
    <mergeCell ref="K8:L8"/>
    <mergeCell ref="M8:N8"/>
    <mergeCell ref="A4:E4"/>
    <mergeCell ref="F4:H4"/>
    <mergeCell ref="F9:G9"/>
    <mergeCell ref="H9:J9"/>
    <mergeCell ref="O9:Q9"/>
    <mergeCell ref="A6:X6"/>
    <mergeCell ref="M9:N9"/>
    <mergeCell ref="T9:U9"/>
    <mergeCell ref="V9:X9"/>
    <mergeCell ref="K9:L9"/>
    <mergeCell ref="H7:I7"/>
    <mergeCell ref="O7:P7"/>
    <mergeCell ref="V7:W7"/>
    <mergeCell ref="D7:F7"/>
    <mergeCell ref="K7:M7"/>
    <mergeCell ref="R7:T7"/>
    <mergeCell ref="V5:X5"/>
    <mergeCell ref="A7:C8"/>
    <mergeCell ref="T8:U8"/>
    <mergeCell ref="V8:X8"/>
    <mergeCell ref="M22:N22"/>
    <mergeCell ref="T22:U22"/>
    <mergeCell ref="V22:X22"/>
    <mergeCell ref="K22:L22"/>
    <mergeCell ref="K21:L21"/>
    <mergeCell ref="M21:N21"/>
    <mergeCell ref="A21:C21"/>
    <mergeCell ref="D21:E21"/>
    <mergeCell ref="F21:G21"/>
    <mergeCell ref="H21:J21"/>
    <mergeCell ref="F8:G8"/>
    <mergeCell ref="H8:J8"/>
    <mergeCell ref="O8:Q8"/>
    <mergeCell ref="R8:S8"/>
    <mergeCell ref="R9:S9"/>
    <mergeCell ref="K10:L10"/>
    <mergeCell ref="M10:N10"/>
    <mergeCell ref="F10:G10"/>
    <mergeCell ref="H10:J10"/>
    <mergeCell ref="D8:E8"/>
    <mergeCell ref="A11:C11"/>
    <mergeCell ref="A12:C12"/>
    <mergeCell ref="A2:E2"/>
    <mergeCell ref="F2:T2"/>
    <mergeCell ref="U2:X2"/>
    <mergeCell ref="A3:E3"/>
    <mergeCell ref="F3:H3"/>
    <mergeCell ref="M17:N17"/>
    <mergeCell ref="O16:P16"/>
    <mergeCell ref="K15:L15"/>
    <mergeCell ref="M15:N15"/>
    <mergeCell ref="K14:L14"/>
    <mergeCell ref="M14:N14"/>
    <mergeCell ref="K13:L13"/>
    <mergeCell ref="M13:N13"/>
    <mergeCell ref="V13:X13"/>
    <mergeCell ref="I4:K4"/>
    <mergeCell ref="L4:N4"/>
    <mergeCell ref="O4:Q4"/>
    <mergeCell ref="T4:X4"/>
    <mergeCell ref="R4:S4"/>
    <mergeCell ref="V3:W3"/>
    <mergeCell ref="Q3:R3"/>
    <mergeCell ref="O3:P3"/>
    <mergeCell ref="T3:U3"/>
    <mergeCell ref="Q5:U5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workbookViewId="0">
      <selection activeCell="F3" sqref="F3:H3"/>
    </sheetView>
  </sheetViews>
  <sheetFormatPr defaultColWidth="3.625" defaultRowHeight="12.75"/>
  <cols>
    <col min="1" max="16384" width="3.625" style="1"/>
  </cols>
  <sheetData>
    <row r="1" spans="1:24" ht="13.5" thickBot="1"/>
    <row r="2" spans="1:24" ht="18.75">
      <c r="A2" s="29" t="s">
        <v>0</v>
      </c>
      <c r="B2" s="30"/>
      <c r="C2" s="30"/>
      <c r="D2" s="30"/>
      <c r="E2" s="30"/>
      <c r="F2" s="31" t="s">
        <v>76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3"/>
      <c r="U2" s="34" t="s">
        <v>7</v>
      </c>
      <c r="V2" s="32"/>
      <c r="W2" s="32"/>
      <c r="X2" s="35"/>
    </row>
    <row r="3" spans="1:24" ht="15.75">
      <c r="A3" s="36" t="s">
        <v>1</v>
      </c>
      <c r="B3" s="37"/>
      <c r="C3" s="37"/>
      <c r="D3" s="37"/>
      <c r="E3" s="37"/>
      <c r="F3" s="38" t="s">
        <v>2</v>
      </c>
      <c r="G3" s="39"/>
      <c r="H3" s="39"/>
      <c r="I3" s="9"/>
      <c r="J3" s="7" t="s">
        <v>13</v>
      </c>
      <c r="K3" s="9"/>
      <c r="L3" s="7" t="s">
        <v>14</v>
      </c>
      <c r="M3" s="6"/>
      <c r="N3" s="10" t="s">
        <v>15</v>
      </c>
      <c r="O3" s="59" t="s">
        <v>3</v>
      </c>
      <c r="P3" s="60"/>
      <c r="Q3" s="57"/>
      <c r="R3" s="58"/>
      <c r="S3" s="8" t="s">
        <v>24</v>
      </c>
      <c r="T3" s="59" t="s">
        <v>4</v>
      </c>
      <c r="U3" s="60"/>
      <c r="V3" s="57"/>
      <c r="W3" s="58"/>
      <c r="X3" s="11" t="s">
        <v>12</v>
      </c>
    </row>
    <row r="4" spans="1:24" ht="16.5" thickBot="1">
      <c r="A4" s="71" t="s">
        <v>5</v>
      </c>
      <c r="B4" s="72"/>
      <c r="C4" s="72"/>
      <c r="D4" s="72"/>
      <c r="E4" s="72"/>
      <c r="F4" s="73" t="s">
        <v>8</v>
      </c>
      <c r="G4" s="51"/>
      <c r="H4" s="51"/>
      <c r="I4" s="50" t="s">
        <v>9</v>
      </c>
      <c r="J4" s="51"/>
      <c r="K4" s="51"/>
      <c r="L4" s="50" t="s">
        <v>10</v>
      </c>
      <c r="M4" s="51"/>
      <c r="N4" s="51"/>
      <c r="O4" s="50" t="s">
        <v>11</v>
      </c>
      <c r="P4" s="51"/>
      <c r="Q4" s="51"/>
      <c r="R4" s="55" t="s">
        <v>6</v>
      </c>
      <c r="S4" s="56"/>
      <c r="T4" s="52"/>
      <c r="U4" s="53"/>
      <c r="V4" s="53"/>
      <c r="W4" s="53"/>
      <c r="X4" s="54"/>
    </row>
    <row r="5" spans="1:24" ht="19.149999999999999" customHeight="1" thickBot="1">
      <c r="A5" s="67" t="s">
        <v>17</v>
      </c>
      <c r="B5" s="68"/>
      <c r="C5" s="68"/>
      <c r="D5" s="68"/>
      <c r="E5" s="69" t="s">
        <v>73</v>
      </c>
      <c r="F5" s="68"/>
      <c r="G5" s="68"/>
      <c r="H5" s="68"/>
      <c r="I5" s="69" t="s">
        <v>18</v>
      </c>
      <c r="J5" s="70"/>
      <c r="K5" s="70"/>
      <c r="L5" s="70"/>
      <c r="M5" s="70" t="s">
        <v>74</v>
      </c>
      <c r="N5" s="70"/>
      <c r="O5" s="70"/>
      <c r="P5" s="70"/>
      <c r="Q5" s="61" t="s">
        <v>25</v>
      </c>
      <c r="R5" s="61"/>
      <c r="S5" s="61"/>
      <c r="T5" s="61"/>
      <c r="U5" s="61"/>
      <c r="V5" s="70" t="s">
        <v>68</v>
      </c>
      <c r="W5" s="70"/>
      <c r="X5" s="113"/>
    </row>
    <row r="6" spans="1:24" ht="25.15" customHeight="1" thickBot="1">
      <c r="A6" s="75" t="s">
        <v>16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7"/>
    </row>
    <row r="7" spans="1:24" ht="14.45" customHeight="1">
      <c r="A7" s="82" t="s">
        <v>22</v>
      </c>
      <c r="B7" s="83"/>
      <c r="C7" s="84"/>
      <c r="D7" s="105" t="s">
        <v>69</v>
      </c>
      <c r="E7" s="106"/>
      <c r="F7" s="106"/>
      <c r="G7" s="26" t="s">
        <v>66</v>
      </c>
      <c r="H7" s="107">
        <v>7.8E-2</v>
      </c>
      <c r="I7" s="108"/>
      <c r="J7" s="27" t="s">
        <v>20</v>
      </c>
      <c r="K7" s="105" t="s">
        <v>69</v>
      </c>
      <c r="L7" s="106"/>
      <c r="M7" s="106"/>
      <c r="N7" s="26" t="s">
        <v>66</v>
      </c>
      <c r="O7" s="107">
        <v>8.5000000000000006E-2</v>
      </c>
      <c r="P7" s="108"/>
      <c r="Q7" s="27" t="s">
        <v>20</v>
      </c>
      <c r="R7" s="105" t="s">
        <v>69</v>
      </c>
      <c r="S7" s="106"/>
      <c r="T7" s="106"/>
      <c r="U7" s="26" t="s">
        <v>66</v>
      </c>
      <c r="V7" s="107">
        <v>9.2999999999999999E-2</v>
      </c>
      <c r="W7" s="108"/>
      <c r="X7" s="28" t="s">
        <v>20</v>
      </c>
    </row>
    <row r="8" spans="1:24" ht="14.45" customHeight="1">
      <c r="A8" s="85"/>
      <c r="B8" s="64"/>
      <c r="C8" s="86"/>
      <c r="D8" s="109" t="s">
        <v>70</v>
      </c>
      <c r="E8" s="110"/>
      <c r="F8" s="109" t="s">
        <v>71</v>
      </c>
      <c r="G8" s="110"/>
      <c r="H8" s="110" t="s">
        <v>72</v>
      </c>
      <c r="I8" s="110"/>
      <c r="J8" s="110"/>
      <c r="K8" s="109" t="s">
        <v>70</v>
      </c>
      <c r="L8" s="110"/>
      <c r="M8" s="109" t="s">
        <v>71</v>
      </c>
      <c r="N8" s="110"/>
      <c r="O8" s="110" t="s">
        <v>72</v>
      </c>
      <c r="P8" s="110"/>
      <c r="Q8" s="110"/>
      <c r="R8" s="109" t="s">
        <v>70</v>
      </c>
      <c r="S8" s="110"/>
      <c r="T8" s="109" t="s">
        <v>71</v>
      </c>
      <c r="U8" s="110"/>
      <c r="V8" s="110" t="s">
        <v>72</v>
      </c>
      <c r="W8" s="110"/>
      <c r="X8" s="111"/>
    </row>
    <row r="9" spans="1:24" ht="14.45" customHeight="1">
      <c r="A9" s="63">
        <v>1</v>
      </c>
      <c r="B9" s="64"/>
      <c r="C9" s="64"/>
      <c r="D9" s="101">
        <v>0.04</v>
      </c>
      <c r="E9" s="102"/>
      <c r="F9" s="101">
        <v>19.8</v>
      </c>
      <c r="G9" s="102"/>
      <c r="H9" s="93">
        <f>D9/F9*60</f>
        <v>0.12121212121212122</v>
      </c>
      <c r="I9" s="93"/>
      <c r="J9" s="93"/>
      <c r="K9" s="101">
        <v>0.04</v>
      </c>
      <c r="L9" s="102"/>
      <c r="M9" s="101">
        <v>12.5</v>
      </c>
      <c r="N9" s="102"/>
      <c r="O9" s="93">
        <f>K9/M9*60</f>
        <v>0.192</v>
      </c>
      <c r="P9" s="93"/>
      <c r="Q9" s="93"/>
      <c r="R9" s="101">
        <v>0.04</v>
      </c>
      <c r="S9" s="102"/>
      <c r="T9" s="101">
        <v>9.9</v>
      </c>
      <c r="U9" s="102"/>
      <c r="V9" s="93">
        <f>R9/T9*60</f>
        <v>0.24242424242424243</v>
      </c>
      <c r="W9" s="93"/>
      <c r="X9" s="94"/>
    </row>
    <row r="10" spans="1:24" ht="14.45" customHeight="1">
      <c r="A10" s="63">
        <v>2</v>
      </c>
      <c r="B10" s="64"/>
      <c r="C10" s="64"/>
      <c r="D10" s="103">
        <v>0.04</v>
      </c>
      <c r="E10" s="112"/>
      <c r="F10" s="103">
        <v>20.100000000000001</v>
      </c>
      <c r="G10" s="112"/>
      <c r="H10" s="93">
        <f t="shared" ref="H10:H13" si="0">D10/F10*60</f>
        <v>0.11940298507462686</v>
      </c>
      <c r="I10" s="93"/>
      <c r="J10" s="93"/>
      <c r="K10" s="103">
        <v>0.04</v>
      </c>
      <c r="L10" s="112"/>
      <c r="M10" s="103">
        <v>12.5</v>
      </c>
      <c r="N10" s="112"/>
      <c r="O10" s="93">
        <f t="shared" ref="O10:O13" si="1">K10/M10*60</f>
        <v>0.192</v>
      </c>
      <c r="P10" s="93"/>
      <c r="Q10" s="93"/>
      <c r="R10" s="103">
        <v>0.04</v>
      </c>
      <c r="S10" s="112"/>
      <c r="T10" s="103">
        <v>9.6</v>
      </c>
      <c r="U10" s="112"/>
      <c r="V10" s="93">
        <f t="shared" ref="V10:V13" si="2">R10/T10*60</f>
        <v>0.25</v>
      </c>
      <c r="W10" s="93"/>
      <c r="X10" s="94"/>
    </row>
    <row r="11" spans="1:24" ht="14.45" customHeight="1">
      <c r="A11" s="63">
        <v>3</v>
      </c>
      <c r="B11" s="64"/>
      <c r="C11" s="64"/>
      <c r="D11" s="103">
        <v>0.04</v>
      </c>
      <c r="E11" s="112"/>
      <c r="F11" s="103">
        <v>20.3</v>
      </c>
      <c r="G11" s="112"/>
      <c r="H11" s="93">
        <f t="shared" si="0"/>
        <v>0.11822660098522167</v>
      </c>
      <c r="I11" s="93"/>
      <c r="J11" s="93"/>
      <c r="K11" s="103">
        <v>0.04</v>
      </c>
      <c r="L11" s="112"/>
      <c r="M11" s="103">
        <v>12.7</v>
      </c>
      <c r="N11" s="112"/>
      <c r="O11" s="93">
        <f t="shared" si="1"/>
        <v>0.18897637795275593</v>
      </c>
      <c r="P11" s="93"/>
      <c r="Q11" s="93"/>
      <c r="R11" s="103">
        <v>0.04</v>
      </c>
      <c r="S11" s="112"/>
      <c r="T11" s="103">
        <v>9.6999999999999993</v>
      </c>
      <c r="U11" s="112"/>
      <c r="V11" s="93">
        <f t="shared" si="2"/>
        <v>0.24742268041237114</v>
      </c>
      <c r="W11" s="93"/>
      <c r="X11" s="94"/>
    </row>
    <row r="12" spans="1:24" ht="14.45" customHeight="1">
      <c r="A12" s="63">
        <v>4</v>
      </c>
      <c r="B12" s="64"/>
      <c r="C12" s="64"/>
      <c r="D12" s="103">
        <v>0.04</v>
      </c>
      <c r="E12" s="112"/>
      <c r="F12" s="103">
        <v>20</v>
      </c>
      <c r="G12" s="112"/>
      <c r="H12" s="93">
        <f t="shared" si="0"/>
        <v>0.12</v>
      </c>
      <c r="I12" s="93"/>
      <c r="J12" s="93"/>
      <c r="K12" s="103">
        <v>0.04</v>
      </c>
      <c r="L12" s="112"/>
      <c r="M12" s="103">
        <v>12.8</v>
      </c>
      <c r="N12" s="112"/>
      <c r="O12" s="93">
        <f t="shared" si="1"/>
        <v>0.18749999999999997</v>
      </c>
      <c r="P12" s="93"/>
      <c r="Q12" s="93"/>
      <c r="R12" s="103">
        <v>0.04</v>
      </c>
      <c r="S12" s="112"/>
      <c r="T12" s="103">
        <v>9.9</v>
      </c>
      <c r="U12" s="112"/>
      <c r="V12" s="93">
        <f t="shared" si="2"/>
        <v>0.24242424242424243</v>
      </c>
      <c r="W12" s="93"/>
      <c r="X12" s="94"/>
    </row>
    <row r="13" spans="1:24" ht="14.45" customHeight="1">
      <c r="A13" s="63">
        <v>5</v>
      </c>
      <c r="B13" s="64"/>
      <c r="C13" s="64"/>
      <c r="D13" s="103">
        <v>0.04</v>
      </c>
      <c r="E13" s="112"/>
      <c r="F13" s="103">
        <v>20.399999999999999</v>
      </c>
      <c r="G13" s="112"/>
      <c r="H13" s="93">
        <f t="shared" si="0"/>
        <v>0.11764705882352941</v>
      </c>
      <c r="I13" s="93"/>
      <c r="J13" s="93"/>
      <c r="K13" s="103">
        <v>0.04</v>
      </c>
      <c r="L13" s="112"/>
      <c r="M13" s="103">
        <v>12.6</v>
      </c>
      <c r="N13" s="112"/>
      <c r="O13" s="93">
        <f t="shared" si="1"/>
        <v>0.19047619047619047</v>
      </c>
      <c r="P13" s="93"/>
      <c r="Q13" s="93"/>
      <c r="R13" s="103">
        <v>0.04</v>
      </c>
      <c r="S13" s="112"/>
      <c r="T13" s="103">
        <v>10</v>
      </c>
      <c r="U13" s="112"/>
      <c r="V13" s="93">
        <f t="shared" si="2"/>
        <v>0.24</v>
      </c>
      <c r="W13" s="93"/>
      <c r="X13" s="94"/>
    </row>
    <row r="14" spans="1:24" ht="14.45" customHeight="1">
      <c r="A14" s="63"/>
      <c r="B14" s="64"/>
      <c r="C14" s="64"/>
      <c r="D14" s="103"/>
      <c r="E14" s="112"/>
      <c r="F14" s="103"/>
      <c r="G14" s="112"/>
      <c r="H14" s="93"/>
      <c r="I14" s="93"/>
      <c r="J14" s="93"/>
      <c r="K14" s="103"/>
      <c r="L14" s="112"/>
      <c r="M14" s="103"/>
      <c r="N14" s="112"/>
      <c r="O14" s="93"/>
      <c r="P14" s="93"/>
      <c r="Q14" s="93"/>
      <c r="R14" s="103"/>
      <c r="S14" s="112"/>
      <c r="T14" s="103"/>
      <c r="U14" s="112"/>
      <c r="V14" s="93"/>
      <c r="W14" s="93"/>
      <c r="X14" s="94"/>
    </row>
    <row r="15" spans="1:24" ht="15.75" thickBot="1">
      <c r="A15" s="87" t="s">
        <v>23</v>
      </c>
      <c r="B15" s="88"/>
      <c r="C15" s="88"/>
      <c r="D15" s="97"/>
      <c r="E15" s="98"/>
      <c r="F15" s="97">
        <f>AVERAGE(F9:G13)</f>
        <v>20.119999999999997</v>
      </c>
      <c r="G15" s="97"/>
      <c r="H15" s="91">
        <f>AVERAGE(H9:J13)</f>
        <v>0.11929775321909983</v>
      </c>
      <c r="I15" s="91"/>
      <c r="J15" s="91"/>
      <c r="K15" s="97"/>
      <c r="L15" s="98"/>
      <c r="M15" s="97">
        <f>AVERAGE(M9:N13)</f>
        <v>12.620000000000001</v>
      </c>
      <c r="N15" s="97"/>
      <c r="O15" s="91">
        <f>AVERAGE(O9:Q14)</f>
        <v>0.19019051368578926</v>
      </c>
      <c r="P15" s="91"/>
      <c r="Q15" s="91"/>
      <c r="R15" s="97"/>
      <c r="S15" s="98"/>
      <c r="T15" s="97">
        <f>AVERAGE(T9:U13)</f>
        <v>9.82</v>
      </c>
      <c r="U15" s="97"/>
      <c r="V15" s="91">
        <f>AVERAGE(V9:X14)</f>
        <v>0.2444542330521712</v>
      </c>
      <c r="W15" s="91"/>
      <c r="X15" s="92"/>
    </row>
    <row r="16" spans="1:24" ht="15" customHeight="1">
      <c r="A16" s="82" t="s">
        <v>22</v>
      </c>
      <c r="B16" s="83"/>
      <c r="C16" s="84"/>
      <c r="D16" s="105" t="s">
        <v>69</v>
      </c>
      <c r="E16" s="106"/>
      <c r="F16" s="106"/>
      <c r="G16" s="26" t="s">
        <v>66</v>
      </c>
      <c r="H16" s="107">
        <v>0.10199999999999999</v>
      </c>
      <c r="I16" s="108"/>
      <c r="J16" s="27" t="s">
        <v>20</v>
      </c>
      <c r="K16" s="105" t="s">
        <v>69</v>
      </c>
      <c r="L16" s="106"/>
      <c r="M16" s="106"/>
      <c r="N16" s="26" t="s">
        <v>66</v>
      </c>
      <c r="O16" s="107">
        <v>0.114</v>
      </c>
      <c r="P16" s="108"/>
      <c r="Q16" s="27" t="s">
        <v>20</v>
      </c>
      <c r="R16" s="105" t="s">
        <v>69</v>
      </c>
      <c r="S16" s="106"/>
      <c r="T16" s="106"/>
      <c r="U16" s="26" t="s">
        <v>66</v>
      </c>
      <c r="V16" s="107">
        <v>0.121</v>
      </c>
      <c r="W16" s="108"/>
      <c r="X16" s="28" t="s">
        <v>20</v>
      </c>
    </row>
    <row r="17" spans="1:30" ht="15" customHeight="1">
      <c r="A17" s="85"/>
      <c r="B17" s="64"/>
      <c r="C17" s="86"/>
      <c r="D17" s="109" t="s">
        <v>70</v>
      </c>
      <c r="E17" s="110"/>
      <c r="F17" s="109" t="s">
        <v>71</v>
      </c>
      <c r="G17" s="110"/>
      <c r="H17" s="110" t="s">
        <v>72</v>
      </c>
      <c r="I17" s="110"/>
      <c r="J17" s="110"/>
      <c r="K17" s="109" t="s">
        <v>70</v>
      </c>
      <c r="L17" s="110"/>
      <c r="M17" s="109" t="s">
        <v>71</v>
      </c>
      <c r="N17" s="110"/>
      <c r="O17" s="110" t="s">
        <v>72</v>
      </c>
      <c r="P17" s="110"/>
      <c r="Q17" s="110"/>
      <c r="R17" s="109" t="s">
        <v>70</v>
      </c>
      <c r="S17" s="110"/>
      <c r="T17" s="109" t="s">
        <v>71</v>
      </c>
      <c r="U17" s="110"/>
      <c r="V17" s="110" t="s">
        <v>72</v>
      </c>
      <c r="W17" s="110"/>
      <c r="X17" s="111"/>
    </row>
    <row r="18" spans="1:30" ht="13.9" customHeight="1">
      <c r="A18" s="63">
        <v>1</v>
      </c>
      <c r="B18" s="64"/>
      <c r="C18" s="64"/>
      <c r="D18" s="101">
        <v>0.04</v>
      </c>
      <c r="E18" s="102"/>
      <c r="F18" s="101">
        <v>9.1999999999999993</v>
      </c>
      <c r="G18" s="104"/>
      <c r="H18" s="93">
        <f>D18/F18*60</f>
        <v>0.2608695652173913</v>
      </c>
      <c r="I18" s="93"/>
      <c r="J18" s="93"/>
      <c r="K18" s="101">
        <v>0.04</v>
      </c>
      <c r="L18" s="102"/>
      <c r="M18" s="101">
        <v>6.9</v>
      </c>
      <c r="N18" s="104"/>
      <c r="O18" s="93">
        <f>K18/M18*60</f>
        <v>0.34782608695652173</v>
      </c>
      <c r="P18" s="93"/>
      <c r="Q18" s="93"/>
      <c r="R18" s="101">
        <v>0.04</v>
      </c>
      <c r="S18" s="102"/>
      <c r="T18" s="101">
        <v>5.3</v>
      </c>
      <c r="U18" s="104"/>
      <c r="V18" s="93">
        <f>R18/T18*60</f>
        <v>0.45283018867924529</v>
      </c>
      <c r="W18" s="93"/>
      <c r="X18" s="94"/>
    </row>
    <row r="19" spans="1:30" ht="13.9" customHeight="1">
      <c r="A19" s="63">
        <v>2</v>
      </c>
      <c r="B19" s="64"/>
      <c r="C19" s="64"/>
      <c r="D19" s="103">
        <v>0.04</v>
      </c>
      <c r="E19" s="112"/>
      <c r="F19" s="103">
        <v>9.3000000000000007</v>
      </c>
      <c r="G19" s="100"/>
      <c r="H19" s="93">
        <f t="shared" ref="H19:H22" si="3">D19/F19*60</f>
        <v>0.25806451612903225</v>
      </c>
      <c r="I19" s="93"/>
      <c r="J19" s="93"/>
      <c r="K19" s="103">
        <v>0.04</v>
      </c>
      <c r="L19" s="112"/>
      <c r="M19" s="103">
        <v>6.8</v>
      </c>
      <c r="N19" s="100"/>
      <c r="O19" s="93">
        <f t="shared" ref="O19:O22" si="4">K19/M19*60</f>
        <v>0.3529411764705882</v>
      </c>
      <c r="P19" s="93"/>
      <c r="Q19" s="93"/>
      <c r="R19" s="103">
        <v>0.04</v>
      </c>
      <c r="S19" s="112"/>
      <c r="T19" s="103">
        <v>5.5</v>
      </c>
      <c r="U19" s="100"/>
      <c r="V19" s="93">
        <f t="shared" ref="V19:V22" si="5">R19/T19*60</f>
        <v>0.43636363636363634</v>
      </c>
      <c r="W19" s="93"/>
      <c r="X19" s="94"/>
    </row>
    <row r="20" spans="1:30" ht="13.9" customHeight="1">
      <c r="A20" s="63">
        <v>3</v>
      </c>
      <c r="B20" s="64"/>
      <c r="C20" s="64"/>
      <c r="D20" s="103">
        <v>0.04</v>
      </c>
      <c r="E20" s="112"/>
      <c r="F20" s="103">
        <v>9.1</v>
      </c>
      <c r="G20" s="100"/>
      <c r="H20" s="93">
        <f t="shared" si="3"/>
        <v>0.26373626373626374</v>
      </c>
      <c r="I20" s="93"/>
      <c r="J20" s="93"/>
      <c r="K20" s="103">
        <v>0.04</v>
      </c>
      <c r="L20" s="112"/>
      <c r="M20" s="103">
        <v>7</v>
      </c>
      <c r="N20" s="100"/>
      <c r="O20" s="93">
        <f t="shared" si="4"/>
        <v>0.34285714285714286</v>
      </c>
      <c r="P20" s="93"/>
      <c r="Q20" s="93"/>
      <c r="R20" s="103">
        <v>0.04</v>
      </c>
      <c r="S20" s="112"/>
      <c r="T20" s="103">
        <v>5.4</v>
      </c>
      <c r="U20" s="100"/>
      <c r="V20" s="93">
        <f t="shared" si="5"/>
        <v>0.44444444444444442</v>
      </c>
      <c r="W20" s="93"/>
      <c r="X20" s="94"/>
    </row>
    <row r="21" spans="1:30" ht="13.9" customHeight="1">
      <c r="A21" s="63">
        <v>4</v>
      </c>
      <c r="B21" s="64"/>
      <c r="C21" s="64"/>
      <c r="D21" s="103">
        <v>0.04</v>
      </c>
      <c r="E21" s="112"/>
      <c r="F21" s="103">
        <v>9</v>
      </c>
      <c r="G21" s="100"/>
      <c r="H21" s="93">
        <f t="shared" si="3"/>
        <v>0.26666666666666666</v>
      </c>
      <c r="I21" s="93"/>
      <c r="J21" s="93"/>
      <c r="K21" s="103">
        <v>0.04</v>
      </c>
      <c r="L21" s="112"/>
      <c r="M21" s="103">
        <v>6.7</v>
      </c>
      <c r="N21" s="100"/>
      <c r="O21" s="93">
        <f t="shared" si="4"/>
        <v>0.35820895522388058</v>
      </c>
      <c r="P21" s="93"/>
      <c r="Q21" s="93"/>
      <c r="R21" s="103">
        <v>0.04</v>
      </c>
      <c r="S21" s="112"/>
      <c r="T21" s="103">
        <v>5.4</v>
      </c>
      <c r="U21" s="100"/>
      <c r="V21" s="93">
        <f t="shared" si="5"/>
        <v>0.44444444444444442</v>
      </c>
      <c r="W21" s="93"/>
      <c r="X21" s="94"/>
    </row>
    <row r="22" spans="1:30" ht="13.9" customHeight="1">
      <c r="A22" s="63">
        <v>5</v>
      </c>
      <c r="B22" s="64"/>
      <c r="C22" s="64"/>
      <c r="D22" s="103">
        <v>0.04</v>
      </c>
      <c r="E22" s="112"/>
      <c r="F22" s="103">
        <v>8.8000000000000007</v>
      </c>
      <c r="G22" s="100"/>
      <c r="H22" s="93">
        <f t="shared" si="3"/>
        <v>0.27272727272727271</v>
      </c>
      <c r="I22" s="93"/>
      <c r="J22" s="93"/>
      <c r="K22" s="103">
        <v>0.04</v>
      </c>
      <c r="L22" s="112"/>
      <c r="M22" s="103">
        <v>7.1</v>
      </c>
      <c r="N22" s="100"/>
      <c r="O22" s="93">
        <f t="shared" si="4"/>
        <v>0.3380281690140845</v>
      </c>
      <c r="P22" s="93"/>
      <c r="Q22" s="93"/>
      <c r="R22" s="103">
        <v>0.04</v>
      </c>
      <c r="S22" s="112"/>
      <c r="T22" s="103">
        <v>5.5</v>
      </c>
      <c r="U22" s="100"/>
      <c r="V22" s="93">
        <f t="shared" si="5"/>
        <v>0.43636363636363634</v>
      </c>
      <c r="W22" s="93"/>
      <c r="X22" s="94"/>
      <c r="AB22" s="4"/>
      <c r="AC22" s="3"/>
      <c r="AD22" s="2"/>
    </row>
    <row r="23" spans="1:30" ht="13.9" customHeight="1">
      <c r="A23" s="63"/>
      <c r="B23" s="64"/>
      <c r="C23" s="64"/>
      <c r="D23" s="99"/>
      <c r="E23" s="100"/>
      <c r="F23" s="99"/>
      <c r="G23" s="100"/>
      <c r="H23" s="93"/>
      <c r="I23" s="93"/>
      <c r="J23" s="93"/>
      <c r="K23" s="103"/>
      <c r="L23" s="112"/>
      <c r="M23" s="103"/>
      <c r="N23" s="112"/>
      <c r="O23" s="93"/>
      <c r="P23" s="93"/>
      <c r="Q23" s="93"/>
      <c r="R23" s="103"/>
      <c r="S23" s="112"/>
      <c r="T23" s="103"/>
      <c r="U23" s="112"/>
      <c r="V23" s="93"/>
      <c r="W23" s="93"/>
      <c r="X23" s="94"/>
    </row>
    <row r="24" spans="1:30" ht="16.5" thickBot="1">
      <c r="A24" s="87" t="s">
        <v>23</v>
      </c>
      <c r="B24" s="88"/>
      <c r="C24" s="88"/>
      <c r="D24" s="95"/>
      <c r="E24" s="96"/>
      <c r="F24" s="97">
        <f>AVERAGE(F18:G22)</f>
        <v>9.0800000000000018</v>
      </c>
      <c r="G24" s="97"/>
      <c r="H24" s="93">
        <f>AVERAGE(H18:J23)</f>
        <v>0.26441285689532534</v>
      </c>
      <c r="I24" s="93"/>
      <c r="J24" s="93"/>
      <c r="K24" s="97"/>
      <c r="L24" s="98"/>
      <c r="M24" s="97">
        <f>AVERAGE(M18:N22)</f>
        <v>6.9</v>
      </c>
      <c r="N24" s="97"/>
      <c r="O24" s="93">
        <f>AVERAGE(O18:Q23)</f>
        <v>0.34797230610444357</v>
      </c>
      <c r="P24" s="93"/>
      <c r="Q24" s="93"/>
      <c r="R24" s="97"/>
      <c r="S24" s="98"/>
      <c r="T24" s="97">
        <f>AVERAGE(T18:U22)</f>
        <v>5.42</v>
      </c>
      <c r="U24" s="97"/>
      <c r="V24" s="93">
        <f>AVERAGE(V18:X23)</f>
        <v>0.44288927005908141</v>
      </c>
      <c r="W24" s="93"/>
      <c r="X24" s="94"/>
    </row>
    <row r="25" spans="1:30" ht="15.75">
      <c r="A25" s="82" t="s">
        <v>22</v>
      </c>
      <c r="B25" s="83"/>
      <c r="C25" s="84"/>
      <c r="D25" s="105" t="s">
        <v>69</v>
      </c>
      <c r="E25" s="106"/>
      <c r="F25" s="106"/>
      <c r="G25" s="26" t="s">
        <v>66</v>
      </c>
      <c r="H25" s="107">
        <v>0.13500000000000001</v>
      </c>
      <c r="I25" s="108"/>
      <c r="J25" s="27" t="s">
        <v>20</v>
      </c>
      <c r="K25" s="105" t="s">
        <v>69</v>
      </c>
      <c r="L25" s="106"/>
      <c r="M25" s="106"/>
      <c r="N25" s="26" t="s">
        <v>66</v>
      </c>
      <c r="O25" s="107">
        <v>0.14599999999999999</v>
      </c>
      <c r="P25" s="108"/>
      <c r="Q25" s="27" t="s">
        <v>20</v>
      </c>
      <c r="R25" s="105" t="s">
        <v>69</v>
      </c>
      <c r="S25" s="106"/>
      <c r="T25" s="106"/>
      <c r="U25" s="26" t="s">
        <v>66</v>
      </c>
      <c r="V25" s="107">
        <v>0.153</v>
      </c>
      <c r="W25" s="108"/>
      <c r="X25" s="28" t="s">
        <v>20</v>
      </c>
      <c r="AB25" s="3"/>
      <c r="AC25" s="5"/>
      <c r="AD25" s="2"/>
    </row>
    <row r="26" spans="1:30" ht="15.75">
      <c r="A26" s="85"/>
      <c r="B26" s="64"/>
      <c r="C26" s="86"/>
      <c r="D26" s="109" t="s">
        <v>70</v>
      </c>
      <c r="E26" s="110"/>
      <c r="F26" s="109" t="s">
        <v>71</v>
      </c>
      <c r="G26" s="110"/>
      <c r="H26" s="110" t="s">
        <v>72</v>
      </c>
      <c r="I26" s="110"/>
      <c r="J26" s="110"/>
      <c r="K26" s="109" t="s">
        <v>70</v>
      </c>
      <c r="L26" s="110"/>
      <c r="M26" s="109" t="s">
        <v>71</v>
      </c>
      <c r="N26" s="110"/>
      <c r="O26" s="110" t="s">
        <v>72</v>
      </c>
      <c r="P26" s="110"/>
      <c r="Q26" s="110"/>
      <c r="R26" s="109" t="s">
        <v>70</v>
      </c>
      <c r="S26" s="110"/>
      <c r="T26" s="109" t="s">
        <v>71</v>
      </c>
      <c r="U26" s="110"/>
      <c r="V26" s="110" t="s">
        <v>72</v>
      </c>
      <c r="W26" s="110"/>
      <c r="X26" s="111"/>
    </row>
    <row r="27" spans="1:30" ht="14.45" customHeight="1">
      <c r="A27" s="63">
        <v>1</v>
      </c>
      <c r="B27" s="64"/>
      <c r="C27" s="64"/>
      <c r="D27" s="101">
        <v>0.06</v>
      </c>
      <c r="E27" s="102"/>
      <c r="F27" s="101">
        <v>6.3</v>
      </c>
      <c r="G27" s="104"/>
      <c r="H27" s="93">
        <f>D27/F27*60</f>
        <v>0.5714285714285714</v>
      </c>
      <c r="I27" s="93"/>
      <c r="J27" s="93"/>
      <c r="K27" s="101">
        <v>0.06</v>
      </c>
      <c r="L27" s="102"/>
      <c r="M27" s="101">
        <v>5.4</v>
      </c>
      <c r="N27" s="104"/>
      <c r="O27" s="93">
        <f>K27/M27*60</f>
        <v>0.66666666666666663</v>
      </c>
      <c r="P27" s="93"/>
      <c r="Q27" s="93"/>
      <c r="R27" s="101">
        <v>0.06</v>
      </c>
      <c r="S27" s="102"/>
      <c r="T27" s="101">
        <v>4.5</v>
      </c>
      <c r="U27" s="104"/>
      <c r="V27" s="93">
        <f>R27/T27*60</f>
        <v>0.79999999999999993</v>
      </c>
      <c r="W27" s="93"/>
      <c r="X27" s="94"/>
    </row>
    <row r="28" spans="1:30" ht="14.45" customHeight="1">
      <c r="A28" s="63">
        <v>2</v>
      </c>
      <c r="B28" s="64"/>
      <c r="C28" s="64"/>
      <c r="D28" s="101">
        <v>0.06</v>
      </c>
      <c r="E28" s="102"/>
      <c r="F28" s="103">
        <v>6.2</v>
      </c>
      <c r="G28" s="100"/>
      <c r="H28" s="93">
        <f t="shared" ref="H28:H31" si="6">D28/F28*60</f>
        <v>0.58064516129032251</v>
      </c>
      <c r="I28" s="93"/>
      <c r="J28" s="93"/>
      <c r="K28" s="101">
        <v>0.06</v>
      </c>
      <c r="L28" s="102"/>
      <c r="M28" s="103">
        <v>5.5</v>
      </c>
      <c r="N28" s="100"/>
      <c r="O28" s="93">
        <f t="shared" ref="O28:O31" si="7">K28/M28*60</f>
        <v>0.65454545454545454</v>
      </c>
      <c r="P28" s="93"/>
      <c r="Q28" s="93"/>
      <c r="R28" s="101">
        <v>0.06</v>
      </c>
      <c r="S28" s="102"/>
      <c r="T28" s="103">
        <v>4.7</v>
      </c>
      <c r="U28" s="100"/>
      <c r="V28" s="93">
        <f t="shared" ref="V28:V31" si="8">R28/T28*60</f>
        <v>0.76595744680851063</v>
      </c>
      <c r="W28" s="93"/>
      <c r="X28" s="94"/>
    </row>
    <row r="29" spans="1:30" ht="14.45" customHeight="1">
      <c r="A29" s="63">
        <v>3</v>
      </c>
      <c r="B29" s="64"/>
      <c r="C29" s="64"/>
      <c r="D29" s="101">
        <v>0.06</v>
      </c>
      <c r="E29" s="102"/>
      <c r="F29" s="103">
        <v>6.1</v>
      </c>
      <c r="G29" s="100"/>
      <c r="H29" s="93">
        <f t="shared" si="6"/>
        <v>0.59016393442622961</v>
      </c>
      <c r="I29" s="93"/>
      <c r="J29" s="93"/>
      <c r="K29" s="101">
        <v>0.06</v>
      </c>
      <c r="L29" s="102"/>
      <c r="M29" s="103">
        <v>5.3</v>
      </c>
      <c r="N29" s="100"/>
      <c r="O29" s="93">
        <f t="shared" si="7"/>
        <v>0.67924528301886788</v>
      </c>
      <c r="P29" s="93"/>
      <c r="Q29" s="93"/>
      <c r="R29" s="101">
        <v>0.06</v>
      </c>
      <c r="S29" s="102"/>
      <c r="T29" s="103">
        <v>4.5999999999999996</v>
      </c>
      <c r="U29" s="100"/>
      <c r="V29" s="93">
        <f t="shared" si="8"/>
        <v>0.78260869565217395</v>
      </c>
      <c r="W29" s="93"/>
      <c r="X29" s="94"/>
    </row>
    <row r="30" spans="1:30" ht="14.45" customHeight="1">
      <c r="A30" s="63">
        <v>4</v>
      </c>
      <c r="B30" s="64"/>
      <c r="C30" s="64"/>
      <c r="D30" s="101">
        <v>0.06</v>
      </c>
      <c r="E30" s="102"/>
      <c r="F30" s="103">
        <v>6.2</v>
      </c>
      <c r="G30" s="100"/>
      <c r="H30" s="93">
        <f t="shared" si="6"/>
        <v>0.58064516129032251</v>
      </c>
      <c r="I30" s="93"/>
      <c r="J30" s="93"/>
      <c r="K30" s="101">
        <v>0.06</v>
      </c>
      <c r="L30" s="102"/>
      <c r="M30" s="103">
        <v>5.2</v>
      </c>
      <c r="N30" s="100"/>
      <c r="O30" s="93">
        <f t="shared" si="7"/>
        <v>0.69230769230769229</v>
      </c>
      <c r="P30" s="93"/>
      <c r="Q30" s="93"/>
      <c r="R30" s="101">
        <v>0.06</v>
      </c>
      <c r="S30" s="102"/>
      <c r="T30" s="103">
        <v>4.7</v>
      </c>
      <c r="U30" s="100"/>
      <c r="V30" s="93">
        <f t="shared" si="8"/>
        <v>0.76595744680851063</v>
      </c>
      <c r="W30" s="93"/>
      <c r="X30" s="94"/>
    </row>
    <row r="31" spans="1:30" ht="14.45" customHeight="1">
      <c r="A31" s="63">
        <v>5</v>
      </c>
      <c r="B31" s="64"/>
      <c r="C31" s="64"/>
      <c r="D31" s="101">
        <v>0.06</v>
      </c>
      <c r="E31" s="102"/>
      <c r="F31" s="103">
        <v>6.2</v>
      </c>
      <c r="G31" s="100"/>
      <c r="H31" s="93">
        <f t="shared" si="6"/>
        <v>0.58064516129032251</v>
      </c>
      <c r="I31" s="93"/>
      <c r="J31" s="93"/>
      <c r="K31" s="101">
        <v>0.06</v>
      </c>
      <c r="L31" s="102"/>
      <c r="M31" s="103">
        <v>5.3</v>
      </c>
      <c r="N31" s="100"/>
      <c r="O31" s="93">
        <f t="shared" si="7"/>
        <v>0.67924528301886788</v>
      </c>
      <c r="P31" s="93"/>
      <c r="Q31" s="93"/>
      <c r="R31" s="101">
        <v>0.06</v>
      </c>
      <c r="S31" s="102"/>
      <c r="T31" s="103">
        <v>4.5999999999999996</v>
      </c>
      <c r="U31" s="100"/>
      <c r="V31" s="93">
        <f t="shared" si="8"/>
        <v>0.78260869565217395</v>
      </c>
      <c r="W31" s="93"/>
      <c r="X31" s="94"/>
    </row>
    <row r="32" spans="1:30" ht="14.45" customHeight="1">
      <c r="A32" s="63"/>
      <c r="B32" s="64"/>
      <c r="C32" s="64"/>
      <c r="D32" s="99"/>
      <c r="E32" s="100"/>
      <c r="F32" s="99"/>
      <c r="G32" s="100"/>
      <c r="H32" s="93"/>
      <c r="I32" s="93"/>
      <c r="J32" s="93"/>
      <c r="K32" s="99"/>
      <c r="L32" s="100"/>
      <c r="M32" s="99"/>
      <c r="N32" s="100"/>
      <c r="O32" s="93"/>
      <c r="P32" s="93"/>
      <c r="Q32" s="93"/>
      <c r="R32" s="99"/>
      <c r="S32" s="100"/>
      <c r="T32" s="99"/>
      <c r="U32" s="100"/>
      <c r="V32" s="93"/>
      <c r="W32" s="93"/>
      <c r="X32" s="94"/>
    </row>
    <row r="33" spans="1:24" ht="14.45" customHeight="1" thickBot="1">
      <c r="A33" s="87" t="s">
        <v>23</v>
      </c>
      <c r="B33" s="88"/>
      <c r="C33" s="88"/>
      <c r="D33" s="95"/>
      <c r="E33" s="96"/>
      <c r="F33" s="97">
        <f>AVERAGE(F27:G31)</f>
        <v>6.2</v>
      </c>
      <c r="G33" s="97"/>
      <c r="H33" s="93">
        <f>AVERAGE(H27:J32)</f>
        <v>0.58070559794515364</v>
      </c>
      <c r="I33" s="93"/>
      <c r="J33" s="93"/>
      <c r="K33" s="97"/>
      <c r="L33" s="98"/>
      <c r="M33" s="97">
        <f>AVERAGE(M27:N31)</f>
        <v>5.34</v>
      </c>
      <c r="N33" s="97"/>
      <c r="O33" s="93">
        <f>AVERAGE(O27:Q32)</f>
        <v>0.67440207591150991</v>
      </c>
      <c r="P33" s="93"/>
      <c r="Q33" s="93"/>
      <c r="R33" s="97"/>
      <c r="S33" s="98"/>
      <c r="T33" s="97">
        <f>AVERAGE(T27:U31)</f>
        <v>4.62</v>
      </c>
      <c r="U33" s="97"/>
      <c r="V33" s="93">
        <f>AVERAGE(V27:X32)</f>
        <v>0.77942645698427382</v>
      </c>
      <c r="W33" s="93"/>
      <c r="X33" s="94"/>
    </row>
    <row r="34" spans="1:24" ht="15.6" customHeight="1">
      <c r="A34" s="82" t="s">
        <v>22</v>
      </c>
      <c r="B34" s="83"/>
      <c r="C34" s="84"/>
      <c r="D34" s="105" t="s">
        <v>69</v>
      </c>
      <c r="E34" s="106"/>
      <c r="F34" s="106"/>
      <c r="G34" s="26" t="s">
        <v>66</v>
      </c>
      <c r="H34" s="107">
        <v>0.16200000000000001</v>
      </c>
      <c r="I34" s="108"/>
      <c r="J34" s="27" t="s">
        <v>20</v>
      </c>
      <c r="K34" s="105" t="s">
        <v>69</v>
      </c>
      <c r="L34" s="106"/>
      <c r="M34" s="106"/>
      <c r="N34" s="26" t="s">
        <v>66</v>
      </c>
      <c r="O34" s="107">
        <v>0.17100000000000001</v>
      </c>
      <c r="P34" s="108"/>
      <c r="Q34" s="27" t="s">
        <v>20</v>
      </c>
      <c r="R34" s="105" t="s">
        <v>69</v>
      </c>
      <c r="S34" s="106"/>
      <c r="T34" s="106"/>
      <c r="U34" s="26" t="s">
        <v>66</v>
      </c>
      <c r="V34" s="107">
        <v>0.18</v>
      </c>
      <c r="W34" s="108"/>
      <c r="X34" s="28" t="s">
        <v>20</v>
      </c>
    </row>
    <row r="35" spans="1:24" ht="15.6" customHeight="1">
      <c r="A35" s="85"/>
      <c r="B35" s="64"/>
      <c r="C35" s="86"/>
      <c r="D35" s="109" t="s">
        <v>70</v>
      </c>
      <c r="E35" s="110"/>
      <c r="F35" s="109" t="s">
        <v>71</v>
      </c>
      <c r="G35" s="110"/>
      <c r="H35" s="110" t="s">
        <v>72</v>
      </c>
      <c r="I35" s="110"/>
      <c r="J35" s="110"/>
      <c r="K35" s="109" t="s">
        <v>70</v>
      </c>
      <c r="L35" s="110"/>
      <c r="M35" s="109" t="s">
        <v>71</v>
      </c>
      <c r="N35" s="110"/>
      <c r="O35" s="110" t="s">
        <v>72</v>
      </c>
      <c r="P35" s="110"/>
      <c r="Q35" s="110"/>
      <c r="R35" s="109" t="s">
        <v>70</v>
      </c>
      <c r="S35" s="110"/>
      <c r="T35" s="109" t="s">
        <v>71</v>
      </c>
      <c r="U35" s="110"/>
      <c r="V35" s="110" t="s">
        <v>72</v>
      </c>
      <c r="W35" s="110"/>
      <c r="X35" s="111"/>
    </row>
    <row r="36" spans="1:24" ht="14.45" customHeight="1">
      <c r="A36" s="63">
        <v>1</v>
      </c>
      <c r="B36" s="64"/>
      <c r="C36" s="64"/>
      <c r="D36" s="101">
        <v>0.06</v>
      </c>
      <c r="E36" s="102"/>
      <c r="F36" s="101">
        <v>4.0999999999999996</v>
      </c>
      <c r="G36" s="104"/>
      <c r="H36" s="93">
        <f>D36/F36*60</f>
        <v>0.87804878048780488</v>
      </c>
      <c r="I36" s="93"/>
      <c r="J36" s="93"/>
      <c r="K36" s="101">
        <v>0.06</v>
      </c>
      <c r="L36" s="102"/>
      <c r="M36" s="101">
        <v>3.5</v>
      </c>
      <c r="N36" s="104"/>
      <c r="O36" s="93">
        <f>K36/M36*60</f>
        <v>1.0285714285714287</v>
      </c>
      <c r="P36" s="93"/>
      <c r="Q36" s="93"/>
      <c r="R36" s="101">
        <v>0.06</v>
      </c>
      <c r="S36" s="102"/>
      <c r="T36" s="101">
        <v>3.4</v>
      </c>
      <c r="U36" s="104"/>
      <c r="V36" s="93">
        <f>R36/T36*60</f>
        <v>1.0588235294117647</v>
      </c>
      <c r="W36" s="93"/>
      <c r="X36" s="94"/>
    </row>
    <row r="37" spans="1:24" ht="14.45" customHeight="1">
      <c r="A37" s="63">
        <v>2</v>
      </c>
      <c r="B37" s="64"/>
      <c r="C37" s="64"/>
      <c r="D37" s="101">
        <v>0.06</v>
      </c>
      <c r="E37" s="102"/>
      <c r="F37" s="103">
        <v>3.9</v>
      </c>
      <c r="G37" s="100"/>
      <c r="H37" s="93">
        <f t="shared" ref="H37:H40" si="9">D37/F37*60</f>
        <v>0.92307692307692302</v>
      </c>
      <c r="I37" s="93"/>
      <c r="J37" s="93"/>
      <c r="K37" s="101">
        <v>0.06</v>
      </c>
      <c r="L37" s="102"/>
      <c r="M37" s="103">
        <v>3.7</v>
      </c>
      <c r="N37" s="100"/>
      <c r="O37" s="93">
        <f t="shared" ref="O37:O40" si="10">K37/M37*60</f>
        <v>0.9729729729729728</v>
      </c>
      <c r="P37" s="93"/>
      <c r="Q37" s="93"/>
      <c r="R37" s="101">
        <v>0.06</v>
      </c>
      <c r="S37" s="102"/>
      <c r="T37" s="103">
        <v>3.2</v>
      </c>
      <c r="U37" s="100"/>
      <c r="V37" s="93">
        <f t="shared" ref="V37:V40" si="11">R37/T37*60</f>
        <v>1.125</v>
      </c>
      <c r="W37" s="93"/>
      <c r="X37" s="94"/>
    </row>
    <row r="38" spans="1:24" ht="14.45" customHeight="1">
      <c r="A38" s="63">
        <v>3</v>
      </c>
      <c r="B38" s="64"/>
      <c r="C38" s="64"/>
      <c r="D38" s="101">
        <v>0.06</v>
      </c>
      <c r="E38" s="102"/>
      <c r="F38" s="103">
        <v>4.0999999999999996</v>
      </c>
      <c r="G38" s="100"/>
      <c r="H38" s="93">
        <f t="shared" si="9"/>
        <v>0.87804878048780488</v>
      </c>
      <c r="I38" s="93"/>
      <c r="J38" s="93"/>
      <c r="K38" s="101">
        <v>0.06</v>
      </c>
      <c r="L38" s="102"/>
      <c r="M38" s="103">
        <v>3.6</v>
      </c>
      <c r="N38" s="100"/>
      <c r="O38" s="93">
        <f t="shared" si="10"/>
        <v>1</v>
      </c>
      <c r="P38" s="93"/>
      <c r="Q38" s="93"/>
      <c r="R38" s="101">
        <v>0.06</v>
      </c>
      <c r="S38" s="102"/>
      <c r="T38" s="103">
        <v>3.3</v>
      </c>
      <c r="U38" s="100"/>
      <c r="V38" s="93">
        <f t="shared" si="11"/>
        <v>1.0909090909090908</v>
      </c>
      <c r="W38" s="93"/>
      <c r="X38" s="94"/>
    </row>
    <row r="39" spans="1:24" ht="14.45" customHeight="1">
      <c r="A39" s="63">
        <v>4</v>
      </c>
      <c r="B39" s="64"/>
      <c r="C39" s="64"/>
      <c r="D39" s="101">
        <v>0.06</v>
      </c>
      <c r="E39" s="102"/>
      <c r="F39" s="103">
        <v>3.9</v>
      </c>
      <c r="G39" s="100"/>
      <c r="H39" s="93">
        <f t="shared" si="9"/>
        <v>0.92307692307692302</v>
      </c>
      <c r="I39" s="93"/>
      <c r="J39" s="93"/>
      <c r="K39" s="101">
        <v>0.06</v>
      </c>
      <c r="L39" s="102"/>
      <c r="M39" s="103">
        <v>3.7</v>
      </c>
      <c r="N39" s="100"/>
      <c r="O39" s="93">
        <f t="shared" si="10"/>
        <v>0.9729729729729728</v>
      </c>
      <c r="P39" s="93"/>
      <c r="Q39" s="93"/>
      <c r="R39" s="101">
        <v>0.06</v>
      </c>
      <c r="S39" s="102"/>
      <c r="T39" s="103">
        <v>3.2</v>
      </c>
      <c r="U39" s="100"/>
      <c r="V39" s="93">
        <f t="shared" si="11"/>
        <v>1.125</v>
      </c>
      <c r="W39" s="93"/>
      <c r="X39" s="94"/>
    </row>
    <row r="40" spans="1:24" ht="14.45" customHeight="1">
      <c r="A40" s="63">
        <v>5</v>
      </c>
      <c r="B40" s="64"/>
      <c r="C40" s="64"/>
      <c r="D40" s="101">
        <v>0.06</v>
      </c>
      <c r="E40" s="102"/>
      <c r="F40" s="103">
        <v>4.0999999999999996</v>
      </c>
      <c r="G40" s="100"/>
      <c r="H40" s="93">
        <f t="shared" si="9"/>
        <v>0.87804878048780488</v>
      </c>
      <c r="I40" s="93"/>
      <c r="J40" s="93"/>
      <c r="K40" s="101">
        <v>0.06</v>
      </c>
      <c r="L40" s="102"/>
      <c r="M40" s="103">
        <v>3.6</v>
      </c>
      <c r="N40" s="100"/>
      <c r="O40" s="93">
        <f t="shared" si="10"/>
        <v>1</v>
      </c>
      <c r="P40" s="93"/>
      <c r="Q40" s="93"/>
      <c r="R40" s="101">
        <v>0.06</v>
      </c>
      <c r="S40" s="102"/>
      <c r="T40" s="103">
        <v>3.4</v>
      </c>
      <c r="U40" s="100"/>
      <c r="V40" s="93">
        <f t="shared" si="11"/>
        <v>1.0588235294117647</v>
      </c>
      <c r="W40" s="93"/>
      <c r="X40" s="94"/>
    </row>
    <row r="41" spans="1:24" ht="14.45" customHeight="1">
      <c r="A41" s="63"/>
      <c r="B41" s="64"/>
      <c r="C41" s="64"/>
      <c r="D41" s="99"/>
      <c r="E41" s="100"/>
      <c r="F41" s="99"/>
      <c r="G41" s="100"/>
      <c r="H41" s="93"/>
      <c r="I41" s="93"/>
      <c r="J41" s="93"/>
      <c r="K41" s="99"/>
      <c r="L41" s="100"/>
      <c r="M41" s="99"/>
      <c r="N41" s="100"/>
      <c r="O41" s="93"/>
      <c r="P41" s="93"/>
      <c r="Q41" s="93"/>
      <c r="R41" s="99"/>
      <c r="S41" s="100"/>
      <c r="T41" s="99"/>
      <c r="U41" s="100"/>
      <c r="V41" s="93"/>
      <c r="W41" s="93"/>
      <c r="X41" s="94"/>
    </row>
    <row r="42" spans="1:24" ht="15.6" customHeight="1" thickBot="1">
      <c r="A42" s="87" t="s">
        <v>23</v>
      </c>
      <c r="B42" s="88"/>
      <c r="C42" s="88"/>
      <c r="D42" s="95"/>
      <c r="E42" s="96"/>
      <c r="F42" s="97">
        <f>AVERAGE(F36:G40)</f>
        <v>4.0200000000000005</v>
      </c>
      <c r="G42" s="97"/>
      <c r="H42" s="91">
        <f>AVERAGE(H36:J41)</f>
        <v>0.8960600375234522</v>
      </c>
      <c r="I42" s="91"/>
      <c r="J42" s="91"/>
      <c r="K42" s="97"/>
      <c r="L42" s="98"/>
      <c r="M42" s="97">
        <f>AVERAGE(M36:N40)</f>
        <v>3.62</v>
      </c>
      <c r="N42" s="97"/>
      <c r="O42" s="91">
        <f>AVERAGE(O36:Q41)</f>
        <v>0.99490347490347486</v>
      </c>
      <c r="P42" s="91"/>
      <c r="Q42" s="91"/>
      <c r="R42" s="97"/>
      <c r="S42" s="98"/>
      <c r="T42" s="97">
        <f>AVERAGE(T36:U40)</f>
        <v>3.2999999999999994</v>
      </c>
      <c r="U42" s="97"/>
      <c r="V42" s="91">
        <f>AVERAGE(V36:X41)</f>
        <v>1.0917112299465239</v>
      </c>
      <c r="W42" s="91"/>
      <c r="X42" s="92"/>
    </row>
  </sheetData>
  <mergeCells count="367">
    <mergeCell ref="A2:E2"/>
    <mergeCell ref="F2:T2"/>
    <mergeCell ref="U2:X2"/>
    <mergeCell ref="A3:E3"/>
    <mergeCell ref="F3:H3"/>
    <mergeCell ref="O3:P3"/>
    <mergeCell ref="Q3:R3"/>
    <mergeCell ref="T3:U3"/>
    <mergeCell ref="V3:W3"/>
    <mergeCell ref="T4:X4"/>
    <mergeCell ref="A5:D5"/>
    <mergeCell ref="E5:H5"/>
    <mergeCell ref="I5:L5"/>
    <mergeCell ref="M5:P5"/>
    <mergeCell ref="Q5:U5"/>
    <mergeCell ref="V5:X5"/>
    <mergeCell ref="A4:E4"/>
    <mergeCell ref="F4:H4"/>
    <mergeCell ref="I4:K4"/>
    <mergeCell ref="L4:N4"/>
    <mergeCell ref="O4:Q4"/>
    <mergeCell ref="R4:S4"/>
    <mergeCell ref="A6:X6"/>
    <mergeCell ref="A7:C8"/>
    <mergeCell ref="D7:F7"/>
    <mergeCell ref="H7:I7"/>
    <mergeCell ref="K7:M7"/>
    <mergeCell ref="O7:P7"/>
    <mergeCell ref="R7:T7"/>
    <mergeCell ref="V7:W7"/>
    <mergeCell ref="D8:E8"/>
    <mergeCell ref="F8:G8"/>
    <mergeCell ref="V8:X8"/>
    <mergeCell ref="H8:J8"/>
    <mergeCell ref="K8:L8"/>
    <mergeCell ref="M8:N8"/>
    <mergeCell ref="O8:Q8"/>
    <mergeCell ref="R8:S8"/>
    <mergeCell ref="T8:U8"/>
    <mergeCell ref="V9:X9"/>
    <mergeCell ref="A10:C10"/>
    <mergeCell ref="D10:E10"/>
    <mergeCell ref="F10:G10"/>
    <mergeCell ref="H10:J10"/>
    <mergeCell ref="K10:L10"/>
    <mergeCell ref="M10:N10"/>
    <mergeCell ref="O10:Q10"/>
    <mergeCell ref="R10:S10"/>
    <mergeCell ref="T10:U10"/>
    <mergeCell ref="V10:X10"/>
    <mergeCell ref="A9:C9"/>
    <mergeCell ref="D9:E9"/>
    <mergeCell ref="F9:G9"/>
    <mergeCell ref="H9:J9"/>
    <mergeCell ref="K9:L9"/>
    <mergeCell ref="M9:N9"/>
    <mergeCell ref="O9:Q9"/>
    <mergeCell ref="R9:S9"/>
    <mergeCell ref="T9:U9"/>
    <mergeCell ref="V11:X11"/>
    <mergeCell ref="A12:C12"/>
    <mergeCell ref="D12:E12"/>
    <mergeCell ref="F12:G12"/>
    <mergeCell ref="H12:J12"/>
    <mergeCell ref="K12:L12"/>
    <mergeCell ref="M12:N12"/>
    <mergeCell ref="O12:Q12"/>
    <mergeCell ref="R12:S12"/>
    <mergeCell ref="T12:U12"/>
    <mergeCell ref="V12:X12"/>
    <mergeCell ref="A11:C11"/>
    <mergeCell ref="D11:E11"/>
    <mergeCell ref="F11:G11"/>
    <mergeCell ref="H11:J11"/>
    <mergeCell ref="K11:L11"/>
    <mergeCell ref="M11:N11"/>
    <mergeCell ref="O11:Q11"/>
    <mergeCell ref="R11:S11"/>
    <mergeCell ref="T11:U11"/>
    <mergeCell ref="R15:S15"/>
    <mergeCell ref="T15:U15"/>
    <mergeCell ref="V13:X13"/>
    <mergeCell ref="A14:C14"/>
    <mergeCell ref="D14:E14"/>
    <mergeCell ref="F14:G14"/>
    <mergeCell ref="H14:J14"/>
    <mergeCell ref="K14:L14"/>
    <mergeCell ref="M14:N14"/>
    <mergeCell ref="O14:Q14"/>
    <mergeCell ref="R14:S14"/>
    <mergeCell ref="T14:U14"/>
    <mergeCell ref="V14:X14"/>
    <mergeCell ref="A13:C13"/>
    <mergeCell ref="D13:E13"/>
    <mergeCell ref="F13:G13"/>
    <mergeCell ref="H13:J13"/>
    <mergeCell ref="K13:L13"/>
    <mergeCell ref="M13:N13"/>
    <mergeCell ref="O13:Q13"/>
    <mergeCell ref="R13:S13"/>
    <mergeCell ref="T13:U13"/>
    <mergeCell ref="V15:X15"/>
    <mergeCell ref="A15:C15"/>
    <mergeCell ref="A16:C17"/>
    <mergeCell ref="D16:F16"/>
    <mergeCell ref="H16:I16"/>
    <mergeCell ref="K16:M16"/>
    <mergeCell ref="O16:P16"/>
    <mergeCell ref="R16:T16"/>
    <mergeCell ref="V16:W16"/>
    <mergeCell ref="D17:E17"/>
    <mergeCell ref="F17:G17"/>
    <mergeCell ref="V17:X17"/>
    <mergeCell ref="H17:J17"/>
    <mergeCell ref="K17:L17"/>
    <mergeCell ref="M17:N17"/>
    <mergeCell ref="O17:Q17"/>
    <mergeCell ref="R17:S17"/>
    <mergeCell ref="T17:U17"/>
    <mergeCell ref="D15:E15"/>
    <mergeCell ref="F15:G15"/>
    <mergeCell ref="H15:J15"/>
    <mergeCell ref="K15:L15"/>
    <mergeCell ref="M15:N15"/>
    <mergeCell ref="O15:Q15"/>
    <mergeCell ref="V18:X18"/>
    <mergeCell ref="A19:C19"/>
    <mergeCell ref="D19:E19"/>
    <mergeCell ref="F19:G19"/>
    <mergeCell ref="H19:J19"/>
    <mergeCell ref="K19:L19"/>
    <mergeCell ref="M19:N19"/>
    <mergeCell ref="O19:Q19"/>
    <mergeCell ref="R19:S19"/>
    <mergeCell ref="T19:U19"/>
    <mergeCell ref="V19:X19"/>
    <mergeCell ref="A18:C18"/>
    <mergeCell ref="D18:E18"/>
    <mergeCell ref="F18:G18"/>
    <mergeCell ref="H18:J18"/>
    <mergeCell ref="K18:L18"/>
    <mergeCell ref="M18:N18"/>
    <mergeCell ref="O18:Q18"/>
    <mergeCell ref="R18:S18"/>
    <mergeCell ref="T18:U18"/>
    <mergeCell ref="V20:X20"/>
    <mergeCell ref="A21:C21"/>
    <mergeCell ref="D21:E21"/>
    <mergeCell ref="F21:G21"/>
    <mergeCell ref="H21:J21"/>
    <mergeCell ref="K21:L21"/>
    <mergeCell ref="M21:N21"/>
    <mergeCell ref="O21:Q21"/>
    <mergeCell ref="R21:S21"/>
    <mergeCell ref="T21:U21"/>
    <mergeCell ref="V21:X21"/>
    <mergeCell ref="A20:C20"/>
    <mergeCell ref="D20:E20"/>
    <mergeCell ref="F20:G20"/>
    <mergeCell ref="H20:J20"/>
    <mergeCell ref="K20:L20"/>
    <mergeCell ref="M20:N20"/>
    <mergeCell ref="O20:Q20"/>
    <mergeCell ref="R20:S20"/>
    <mergeCell ref="T20:U20"/>
    <mergeCell ref="R24:S24"/>
    <mergeCell ref="T24:U24"/>
    <mergeCell ref="V22:X22"/>
    <mergeCell ref="A23:C23"/>
    <mergeCell ref="D23:E23"/>
    <mergeCell ref="F23:G23"/>
    <mergeCell ref="H23:J23"/>
    <mergeCell ref="K23:L23"/>
    <mergeCell ref="M23:N23"/>
    <mergeCell ref="O23:Q23"/>
    <mergeCell ref="R23:S23"/>
    <mergeCell ref="T23:U23"/>
    <mergeCell ref="V23:X23"/>
    <mergeCell ref="A22:C22"/>
    <mergeCell ref="D22:E22"/>
    <mergeCell ref="F22:G22"/>
    <mergeCell ref="H22:J22"/>
    <mergeCell ref="K22:L22"/>
    <mergeCell ref="M22:N22"/>
    <mergeCell ref="O22:Q22"/>
    <mergeCell ref="R22:S22"/>
    <mergeCell ref="T22:U22"/>
    <mergeCell ref="V24:X24"/>
    <mergeCell ref="A24:C24"/>
    <mergeCell ref="A25:C26"/>
    <mergeCell ref="D25:F25"/>
    <mergeCell ref="H25:I25"/>
    <mergeCell ref="K25:M25"/>
    <mergeCell ref="O25:P25"/>
    <mergeCell ref="R25:T25"/>
    <mergeCell ref="V25:W25"/>
    <mergeCell ref="D26:E26"/>
    <mergeCell ref="F26:G26"/>
    <mergeCell ref="V26:X26"/>
    <mergeCell ref="H26:J26"/>
    <mergeCell ref="K26:L26"/>
    <mergeCell ref="M26:N26"/>
    <mergeCell ref="O26:Q26"/>
    <mergeCell ref="R26:S26"/>
    <mergeCell ref="T26:U26"/>
    <mergeCell ref="D24:E24"/>
    <mergeCell ref="F24:G24"/>
    <mergeCell ref="H24:J24"/>
    <mergeCell ref="K24:L24"/>
    <mergeCell ref="M24:N24"/>
    <mergeCell ref="O24:Q24"/>
    <mergeCell ref="V27:X27"/>
    <mergeCell ref="A28:C28"/>
    <mergeCell ref="D28:E28"/>
    <mergeCell ref="F28:G28"/>
    <mergeCell ref="H28:J28"/>
    <mergeCell ref="K28:L28"/>
    <mergeCell ref="M28:N28"/>
    <mergeCell ref="O28:Q28"/>
    <mergeCell ref="R28:S28"/>
    <mergeCell ref="T28:U28"/>
    <mergeCell ref="V28:X28"/>
    <mergeCell ref="A27:C27"/>
    <mergeCell ref="D27:E27"/>
    <mergeCell ref="F27:G27"/>
    <mergeCell ref="H27:J27"/>
    <mergeCell ref="K27:L27"/>
    <mergeCell ref="M27:N27"/>
    <mergeCell ref="O27:Q27"/>
    <mergeCell ref="R27:S27"/>
    <mergeCell ref="T27:U27"/>
    <mergeCell ref="V29:X29"/>
    <mergeCell ref="A30:C30"/>
    <mergeCell ref="D30:E30"/>
    <mergeCell ref="F30:G30"/>
    <mergeCell ref="H30:J30"/>
    <mergeCell ref="K30:L30"/>
    <mergeCell ref="M30:N30"/>
    <mergeCell ref="O30:Q30"/>
    <mergeCell ref="R30:S30"/>
    <mergeCell ref="T30:U30"/>
    <mergeCell ref="V30:X30"/>
    <mergeCell ref="A29:C29"/>
    <mergeCell ref="D29:E29"/>
    <mergeCell ref="F29:G29"/>
    <mergeCell ref="H29:J29"/>
    <mergeCell ref="K29:L29"/>
    <mergeCell ref="M29:N29"/>
    <mergeCell ref="O29:Q29"/>
    <mergeCell ref="R29:S29"/>
    <mergeCell ref="T29:U29"/>
    <mergeCell ref="R33:S33"/>
    <mergeCell ref="T33:U33"/>
    <mergeCell ref="V31:X31"/>
    <mergeCell ref="A32:C32"/>
    <mergeCell ref="D32:E32"/>
    <mergeCell ref="F32:G32"/>
    <mergeCell ref="H32:J32"/>
    <mergeCell ref="K32:L32"/>
    <mergeCell ref="M32:N32"/>
    <mergeCell ref="O32:Q32"/>
    <mergeCell ref="R32:S32"/>
    <mergeCell ref="T32:U32"/>
    <mergeCell ref="V32:X32"/>
    <mergeCell ref="A31:C31"/>
    <mergeCell ref="D31:E31"/>
    <mergeCell ref="F31:G31"/>
    <mergeCell ref="H31:J31"/>
    <mergeCell ref="K31:L31"/>
    <mergeCell ref="M31:N31"/>
    <mergeCell ref="O31:Q31"/>
    <mergeCell ref="R31:S31"/>
    <mergeCell ref="T31:U31"/>
    <mergeCell ref="V33:X33"/>
    <mergeCell ref="A33:C33"/>
    <mergeCell ref="A34:C35"/>
    <mergeCell ref="D34:F34"/>
    <mergeCell ref="H34:I34"/>
    <mergeCell ref="K34:M34"/>
    <mergeCell ref="O34:P34"/>
    <mergeCell ref="R34:T34"/>
    <mergeCell ref="V34:W34"/>
    <mergeCell ref="D35:E35"/>
    <mergeCell ref="F35:G35"/>
    <mergeCell ref="V35:X35"/>
    <mergeCell ref="H35:J35"/>
    <mergeCell ref="K35:L35"/>
    <mergeCell ref="M35:N35"/>
    <mergeCell ref="O35:Q35"/>
    <mergeCell ref="R35:S35"/>
    <mergeCell ref="T35:U35"/>
    <mergeCell ref="D33:E33"/>
    <mergeCell ref="F33:G33"/>
    <mergeCell ref="H33:J33"/>
    <mergeCell ref="K33:L33"/>
    <mergeCell ref="M33:N33"/>
    <mergeCell ref="O33:Q33"/>
    <mergeCell ref="V36:X36"/>
    <mergeCell ref="A37:C37"/>
    <mergeCell ref="D37:E37"/>
    <mergeCell ref="F37:G37"/>
    <mergeCell ref="H37:J37"/>
    <mergeCell ref="K37:L37"/>
    <mergeCell ref="M37:N37"/>
    <mergeCell ref="O37:Q37"/>
    <mergeCell ref="R37:S37"/>
    <mergeCell ref="T37:U37"/>
    <mergeCell ref="V37:X37"/>
    <mergeCell ref="A36:C36"/>
    <mergeCell ref="D36:E36"/>
    <mergeCell ref="F36:G36"/>
    <mergeCell ref="H36:J36"/>
    <mergeCell ref="K36:L36"/>
    <mergeCell ref="M36:N36"/>
    <mergeCell ref="O36:Q36"/>
    <mergeCell ref="R36:S36"/>
    <mergeCell ref="T36:U36"/>
    <mergeCell ref="V38:X38"/>
    <mergeCell ref="A39:C39"/>
    <mergeCell ref="D39:E39"/>
    <mergeCell ref="F39:G39"/>
    <mergeCell ref="H39:J39"/>
    <mergeCell ref="K39:L39"/>
    <mergeCell ref="M39:N39"/>
    <mergeCell ref="O39:Q39"/>
    <mergeCell ref="R39:S39"/>
    <mergeCell ref="T39:U39"/>
    <mergeCell ref="V39:X39"/>
    <mergeCell ref="A38:C38"/>
    <mergeCell ref="D38:E38"/>
    <mergeCell ref="F38:G38"/>
    <mergeCell ref="H38:J38"/>
    <mergeCell ref="K38:L38"/>
    <mergeCell ref="M38:N38"/>
    <mergeCell ref="O38:Q38"/>
    <mergeCell ref="R38:S38"/>
    <mergeCell ref="T38:U38"/>
    <mergeCell ref="V40:X40"/>
    <mergeCell ref="A41:C41"/>
    <mergeCell ref="D41:E41"/>
    <mergeCell ref="F41:G41"/>
    <mergeCell ref="H41:J41"/>
    <mergeCell ref="K41:L41"/>
    <mergeCell ref="M41:N41"/>
    <mergeCell ref="O41:Q41"/>
    <mergeCell ref="R41:S41"/>
    <mergeCell ref="T41:U41"/>
    <mergeCell ref="A40:C40"/>
    <mergeCell ref="D40:E40"/>
    <mergeCell ref="F40:G40"/>
    <mergeCell ref="H40:J40"/>
    <mergeCell ref="K40:L40"/>
    <mergeCell ref="M40:N40"/>
    <mergeCell ref="O40:Q40"/>
    <mergeCell ref="R40:S40"/>
    <mergeCell ref="T40:U40"/>
    <mergeCell ref="V42:X42"/>
    <mergeCell ref="V41:X41"/>
    <mergeCell ref="A42:C42"/>
    <mergeCell ref="D42:E42"/>
    <mergeCell ref="F42:G42"/>
    <mergeCell ref="H42:J42"/>
    <mergeCell ref="K42:L42"/>
    <mergeCell ref="M42:N42"/>
    <mergeCell ref="O42:Q42"/>
    <mergeCell ref="R42:S42"/>
    <mergeCell ref="T42:U42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3"/>
  <sheetViews>
    <sheetView tabSelected="1" workbookViewId="0">
      <selection activeCell="AD18" sqref="AD18"/>
    </sheetView>
  </sheetViews>
  <sheetFormatPr defaultColWidth="3.625" defaultRowHeight="12.75"/>
  <cols>
    <col min="1" max="16384" width="3.625" style="1"/>
  </cols>
  <sheetData>
    <row r="1" spans="1:24" ht="13.5" thickBot="1"/>
    <row r="2" spans="1:24" ht="18.75">
      <c r="A2" s="29" t="s">
        <v>0</v>
      </c>
      <c r="B2" s="30"/>
      <c r="C2" s="30"/>
      <c r="D2" s="30"/>
      <c r="E2" s="30"/>
      <c r="F2" s="31" t="s">
        <v>76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3"/>
      <c r="U2" s="34" t="s">
        <v>40</v>
      </c>
      <c r="V2" s="32"/>
      <c r="W2" s="32"/>
      <c r="X2" s="35"/>
    </row>
    <row r="3" spans="1:24" ht="15.75">
      <c r="A3" s="36" t="s">
        <v>1</v>
      </c>
      <c r="B3" s="37"/>
      <c r="C3" s="37"/>
      <c r="D3" s="37"/>
      <c r="E3" s="37"/>
      <c r="F3" s="38" t="s">
        <v>2</v>
      </c>
      <c r="G3" s="39"/>
      <c r="H3" s="39"/>
      <c r="I3" s="9"/>
      <c r="J3" s="7" t="s">
        <v>13</v>
      </c>
      <c r="K3" s="9"/>
      <c r="L3" s="7" t="s">
        <v>14</v>
      </c>
      <c r="M3" s="6"/>
      <c r="N3" s="10" t="s">
        <v>15</v>
      </c>
      <c r="O3" s="59" t="s">
        <v>3</v>
      </c>
      <c r="P3" s="60"/>
      <c r="Q3" s="57"/>
      <c r="R3" s="58"/>
      <c r="S3" s="8" t="s">
        <v>24</v>
      </c>
      <c r="T3" s="59" t="s">
        <v>4</v>
      </c>
      <c r="U3" s="60"/>
      <c r="V3" s="57"/>
      <c r="W3" s="58"/>
      <c r="X3" s="11" t="s">
        <v>12</v>
      </c>
    </row>
    <row r="4" spans="1:24" ht="16.5" thickBot="1">
      <c r="A4" s="71" t="s">
        <v>5</v>
      </c>
      <c r="B4" s="72"/>
      <c r="C4" s="72"/>
      <c r="D4" s="72"/>
      <c r="E4" s="72"/>
      <c r="F4" s="73" t="s">
        <v>8</v>
      </c>
      <c r="G4" s="51"/>
      <c r="H4" s="51"/>
      <c r="I4" s="50" t="s">
        <v>9</v>
      </c>
      <c r="J4" s="51"/>
      <c r="K4" s="51"/>
      <c r="L4" s="50" t="s">
        <v>10</v>
      </c>
      <c r="M4" s="51"/>
      <c r="N4" s="51"/>
      <c r="O4" s="50" t="s">
        <v>11</v>
      </c>
      <c r="P4" s="51"/>
      <c r="Q4" s="51"/>
      <c r="R4" s="55" t="s">
        <v>6</v>
      </c>
      <c r="S4" s="56"/>
      <c r="T4" s="52"/>
      <c r="U4" s="53"/>
      <c r="V4" s="53"/>
      <c r="W4" s="53"/>
      <c r="X4" s="54"/>
    </row>
    <row r="5" spans="1:24" ht="25.15" customHeight="1" thickBot="1">
      <c r="A5" s="114" t="s">
        <v>79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6"/>
    </row>
    <row r="6" spans="1:24" ht="15.6" customHeight="1">
      <c r="A6" s="82" t="s">
        <v>28</v>
      </c>
      <c r="B6" s="118"/>
      <c r="C6" s="117" t="s">
        <v>35</v>
      </c>
      <c r="D6" s="118"/>
      <c r="E6" s="117" t="s">
        <v>36</v>
      </c>
      <c r="F6" s="118"/>
      <c r="G6" s="117" t="s">
        <v>29</v>
      </c>
      <c r="H6" s="118"/>
      <c r="I6" s="117" t="s">
        <v>33</v>
      </c>
      <c r="J6" s="118"/>
      <c r="K6" s="117" t="s">
        <v>34</v>
      </c>
      <c r="L6" s="118"/>
      <c r="M6" s="117" t="s">
        <v>30</v>
      </c>
      <c r="N6" s="118"/>
      <c r="O6" s="117" t="s">
        <v>37</v>
      </c>
      <c r="P6" s="118"/>
      <c r="Q6" s="117" t="s">
        <v>38</v>
      </c>
      <c r="R6" s="118"/>
      <c r="S6" s="117" t="s">
        <v>31</v>
      </c>
      <c r="T6" s="118"/>
      <c r="U6" s="117" t="s">
        <v>39</v>
      </c>
      <c r="V6" s="118"/>
      <c r="W6" s="117" t="s">
        <v>32</v>
      </c>
      <c r="X6" s="119"/>
    </row>
    <row r="7" spans="1:24" ht="15.6" customHeight="1">
      <c r="A7" s="63"/>
      <c r="B7" s="123"/>
      <c r="C7" s="40"/>
      <c r="D7" s="123"/>
      <c r="E7" s="40"/>
      <c r="F7" s="123"/>
      <c r="G7" s="40" t="s">
        <v>56</v>
      </c>
      <c r="H7" s="126"/>
      <c r="I7" s="40" t="s">
        <v>57</v>
      </c>
      <c r="J7" s="126"/>
      <c r="K7" s="40" t="s">
        <v>58</v>
      </c>
      <c r="L7" s="126"/>
      <c r="M7" s="40"/>
      <c r="N7" s="123"/>
      <c r="O7" s="40"/>
      <c r="P7" s="123"/>
      <c r="Q7" s="40"/>
      <c r="R7" s="123"/>
      <c r="S7" s="128" t="s">
        <v>60</v>
      </c>
      <c r="T7" s="123"/>
      <c r="U7" s="120" t="s">
        <v>59</v>
      </c>
      <c r="V7" s="121"/>
      <c r="W7" s="40"/>
      <c r="X7" s="122"/>
    </row>
    <row r="8" spans="1:24" ht="15.6" customHeight="1">
      <c r="A8" s="63" t="s">
        <v>41</v>
      </c>
      <c r="B8" s="123"/>
      <c r="C8" s="124" t="s">
        <v>42</v>
      </c>
      <c r="D8" s="125"/>
      <c r="E8" s="124" t="s">
        <v>43</v>
      </c>
      <c r="F8" s="125"/>
      <c r="G8" s="40"/>
      <c r="H8" s="123"/>
      <c r="I8" s="40" t="s">
        <v>48</v>
      </c>
      <c r="J8" s="126"/>
      <c r="K8" s="40"/>
      <c r="L8" s="123"/>
      <c r="M8" s="40"/>
      <c r="N8" s="123"/>
      <c r="O8" s="40"/>
      <c r="P8" s="123"/>
      <c r="Q8" s="40"/>
      <c r="R8" s="123"/>
      <c r="S8" s="40"/>
      <c r="T8" s="123"/>
      <c r="U8" s="40" t="s">
        <v>49</v>
      </c>
      <c r="V8" s="126"/>
      <c r="W8" s="40" t="s">
        <v>50</v>
      </c>
      <c r="X8" s="127"/>
    </row>
    <row r="9" spans="1:24" ht="15.6" customHeight="1">
      <c r="A9" s="63"/>
      <c r="B9" s="123"/>
      <c r="C9" s="132" t="s">
        <v>45</v>
      </c>
      <c r="D9" s="133"/>
      <c r="E9" s="132" t="s">
        <v>44</v>
      </c>
      <c r="F9" s="134"/>
      <c r="G9" s="132" t="s">
        <v>46</v>
      </c>
      <c r="H9" s="134"/>
      <c r="I9" s="132" t="s">
        <v>47</v>
      </c>
      <c r="J9" s="134"/>
      <c r="K9" s="40" t="s">
        <v>61</v>
      </c>
      <c r="L9" s="126"/>
      <c r="M9" s="40" t="s">
        <v>62</v>
      </c>
      <c r="N9" s="123"/>
      <c r="O9" s="135" t="s">
        <v>63</v>
      </c>
      <c r="P9" s="125"/>
      <c r="Q9" s="135" t="s">
        <v>64</v>
      </c>
      <c r="R9" s="125"/>
      <c r="S9" s="40"/>
      <c r="T9" s="123"/>
      <c r="U9" s="40"/>
      <c r="V9" s="123"/>
      <c r="W9" s="40"/>
      <c r="X9" s="122"/>
    </row>
    <row r="10" spans="1:24" ht="15.6" customHeight="1" thickBot="1">
      <c r="A10" s="87"/>
      <c r="B10" s="129"/>
      <c r="C10" s="130" t="s">
        <v>51</v>
      </c>
      <c r="D10" s="129"/>
      <c r="E10" s="130" t="s">
        <v>53</v>
      </c>
      <c r="F10" s="129"/>
      <c r="G10" s="130" t="s">
        <v>52</v>
      </c>
      <c r="H10" s="129"/>
      <c r="I10" s="130" t="s">
        <v>54</v>
      </c>
      <c r="J10" s="129"/>
      <c r="K10" s="130"/>
      <c r="L10" s="129"/>
      <c r="M10" s="130"/>
      <c r="N10" s="129"/>
      <c r="O10" s="130"/>
      <c r="P10" s="129"/>
      <c r="Q10" s="130"/>
      <c r="R10" s="129"/>
      <c r="S10" s="130"/>
      <c r="T10" s="129"/>
      <c r="U10" s="130" t="s">
        <v>54</v>
      </c>
      <c r="V10" s="129"/>
      <c r="W10" s="130" t="s">
        <v>55</v>
      </c>
      <c r="X10" s="131"/>
    </row>
    <row r="11" spans="1:24" ht="15.6" customHeight="1">
      <c r="A11" s="82">
        <v>1</v>
      </c>
      <c r="B11" s="137"/>
      <c r="C11" s="79"/>
      <c r="D11" s="138"/>
      <c r="E11" s="117"/>
      <c r="F11" s="137"/>
      <c r="G11" s="117"/>
      <c r="H11" s="137"/>
      <c r="I11" s="117"/>
      <c r="J11" s="137"/>
      <c r="K11" s="117"/>
      <c r="L11" s="137"/>
      <c r="M11" s="117"/>
      <c r="N11" s="137"/>
      <c r="O11" s="117"/>
      <c r="P11" s="137"/>
      <c r="Q11" s="117"/>
      <c r="R11" s="137"/>
      <c r="S11" s="117"/>
      <c r="T11" s="137"/>
      <c r="U11" s="117"/>
      <c r="V11" s="137"/>
      <c r="W11" s="117"/>
      <c r="X11" s="136"/>
    </row>
    <row r="12" spans="1:24" ht="15.6" customHeight="1">
      <c r="A12" s="63">
        <v>2</v>
      </c>
      <c r="B12" s="123"/>
      <c r="C12" s="40"/>
      <c r="D12" s="123"/>
      <c r="E12" s="40"/>
      <c r="F12" s="123"/>
      <c r="G12" s="40"/>
      <c r="H12" s="123"/>
      <c r="I12" s="40"/>
      <c r="J12" s="123"/>
      <c r="K12" s="40"/>
      <c r="L12" s="123"/>
      <c r="M12" s="40"/>
      <c r="N12" s="123"/>
      <c r="O12" s="40"/>
      <c r="P12" s="123"/>
      <c r="Q12" s="40"/>
      <c r="R12" s="123"/>
      <c r="S12" s="40"/>
      <c r="T12" s="123"/>
      <c r="U12" s="40"/>
      <c r="V12" s="123"/>
      <c r="W12" s="40"/>
      <c r="X12" s="122"/>
    </row>
    <row r="13" spans="1:24" ht="15.6" customHeight="1">
      <c r="A13" s="63">
        <v>3</v>
      </c>
      <c r="B13" s="123"/>
      <c r="C13" s="40"/>
      <c r="D13" s="123"/>
      <c r="E13" s="40"/>
      <c r="F13" s="123"/>
      <c r="G13" s="40"/>
      <c r="H13" s="123"/>
      <c r="I13" s="40"/>
      <c r="J13" s="123"/>
      <c r="K13" s="40"/>
      <c r="L13" s="123"/>
      <c r="M13" s="40"/>
      <c r="N13" s="123"/>
      <c r="O13" s="40"/>
      <c r="P13" s="123"/>
      <c r="Q13" s="40"/>
      <c r="R13" s="123"/>
      <c r="S13" s="40"/>
      <c r="T13" s="123"/>
      <c r="U13" s="40"/>
      <c r="V13" s="123"/>
      <c r="W13" s="40"/>
      <c r="X13" s="122"/>
    </row>
    <row r="14" spans="1:24" ht="15.6" customHeight="1">
      <c r="A14" s="63">
        <v>4</v>
      </c>
      <c r="B14" s="123"/>
      <c r="C14" s="40"/>
      <c r="D14" s="123"/>
      <c r="E14" s="40"/>
      <c r="F14" s="123"/>
      <c r="G14" s="40"/>
      <c r="H14" s="123"/>
      <c r="I14" s="40"/>
      <c r="J14" s="123"/>
      <c r="K14" s="40"/>
      <c r="L14" s="123"/>
      <c r="M14" s="40"/>
      <c r="N14" s="123"/>
      <c r="O14" s="40"/>
      <c r="P14" s="123"/>
      <c r="Q14" s="40"/>
      <c r="R14" s="123"/>
      <c r="S14" s="40"/>
      <c r="T14" s="123"/>
      <c r="U14" s="40"/>
      <c r="V14" s="123"/>
      <c r="W14" s="40"/>
      <c r="X14" s="122"/>
    </row>
    <row r="15" spans="1:24" ht="15.6" customHeight="1">
      <c r="A15" s="63">
        <v>5</v>
      </c>
      <c r="B15" s="123"/>
      <c r="C15" s="40"/>
      <c r="D15" s="123"/>
      <c r="E15" s="40"/>
      <c r="F15" s="123"/>
      <c r="G15" s="40"/>
      <c r="H15" s="123"/>
      <c r="I15" s="40"/>
      <c r="J15" s="123"/>
      <c r="K15" s="40"/>
      <c r="L15" s="123"/>
      <c r="M15" s="40"/>
      <c r="N15" s="123"/>
      <c r="O15" s="40"/>
      <c r="P15" s="123"/>
      <c r="Q15" s="40"/>
      <c r="R15" s="123"/>
      <c r="S15" s="40"/>
      <c r="T15" s="123"/>
      <c r="U15" s="40"/>
      <c r="V15" s="123"/>
      <c r="W15" s="40"/>
      <c r="X15" s="122"/>
    </row>
    <row r="16" spans="1:24" ht="15.6" customHeight="1">
      <c r="A16" s="63">
        <v>6</v>
      </c>
      <c r="B16" s="123"/>
      <c r="C16" s="40"/>
      <c r="D16" s="123"/>
      <c r="E16" s="40"/>
      <c r="F16" s="123"/>
      <c r="G16" s="40"/>
      <c r="H16" s="123"/>
      <c r="I16" s="40"/>
      <c r="J16" s="123"/>
      <c r="K16" s="40"/>
      <c r="L16" s="123"/>
      <c r="M16" s="40"/>
      <c r="N16" s="123"/>
      <c r="O16" s="40"/>
      <c r="P16" s="123"/>
      <c r="Q16" s="40"/>
      <c r="R16" s="123"/>
      <c r="S16" s="40"/>
      <c r="T16" s="123"/>
      <c r="U16" s="40"/>
      <c r="V16" s="123"/>
      <c r="W16" s="40"/>
      <c r="X16" s="122"/>
    </row>
    <row r="17" spans="1:34" ht="15.6" customHeight="1">
      <c r="A17" s="63">
        <v>7</v>
      </c>
      <c r="B17" s="123"/>
      <c r="C17" s="40"/>
      <c r="D17" s="123"/>
      <c r="E17" s="40"/>
      <c r="F17" s="123"/>
      <c r="G17" s="40"/>
      <c r="H17" s="123"/>
      <c r="I17" s="40"/>
      <c r="J17" s="123"/>
      <c r="K17" s="40"/>
      <c r="L17" s="123"/>
      <c r="M17" s="40"/>
      <c r="N17" s="123"/>
      <c r="O17" s="40"/>
      <c r="P17" s="123"/>
      <c r="Q17" s="40"/>
      <c r="R17" s="123"/>
      <c r="S17" s="40"/>
      <c r="T17" s="123"/>
      <c r="U17" s="40"/>
      <c r="V17" s="123"/>
      <c r="W17" s="40"/>
      <c r="X17" s="122"/>
    </row>
    <row r="18" spans="1:34" ht="15.6" customHeight="1">
      <c r="A18" s="63">
        <v>8</v>
      </c>
      <c r="B18" s="123"/>
      <c r="C18" s="40"/>
      <c r="D18" s="123"/>
      <c r="E18" s="40"/>
      <c r="F18" s="123"/>
      <c r="G18" s="40"/>
      <c r="H18" s="123"/>
      <c r="I18" s="40"/>
      <c r="J18" s="123"/>
      <c r="K18" s="40"/>
      <c r="L18" s="123"/>
      <c r="M18" s="40"/>
      <c r="N18" s="123"/>
      <c r="O18" s="40"/>
      <c r="P18" s="123"/>
      <c r="Q18" s="40"/>
      <c r="R18" s="123"/>
      <c r="S18" s="40"/>
      <c r="T18" s="123"/>
      <c r="U18" s="40"/>
      <c r="V18" s="123"/>
      <c r="W18" s="40"/>
      <c r="X18" s="122"/>
    </row>
    <row r="19" spans="1:34" ht="15.6" customHeight="1">
      <c r="A19" s="63">
        <v>9</v>
      </c>
      <c r="B19" s="123"/>
      <c r="C19" s="40"/>
      <c r="D19" s="123"/>
      <c r="E19" s="40"/>
      <c r="F19" s="123"/>
      <c r="G19" s="40"/>
      <c r="H19" s="123"/>
      <c r="I19" s="40"/>
      <c r="J19" s="123"/>
      <c r="K19" s="40"/>
      <c r="L19" s="123"/>
      <c r="M19" s="40"/>
      <c r="N19" s="123"/>
      <c r="O19" s="40"/>
      <c r="P19" s="123"/>
      <c r="Q19" s="40"/>
      <c r="R19" s="123"/>
      <c r="S19" s="40"/>
      <c r="T19" s="123"/>
      <c r="U19" s="40"/>
      <c r="V19" s="123"/>
      <c r="W19" s="40"/>
      <c r="X19" s="122"/>
    </row>
    <row r="20" spans="1:34" ht="15.6" customHeight="1">
      <c r="A20" s="63">
        <v>10</v>
      </c>
      <c r="B20" s="123"/>
      <c r="C20" s="40"/>
      <c r="D20" s="123"/>
      <c r="E20" s="40"/>
      <c r="F20" s="123"/>
      <c r="G20" s="40"/>
      <c r="H20" s="123"/>
      <c r="I20" s="40"/>
      <c r="J20" s="123"/>
      <c r="K20" s="40"/>
      <c r="L20" s="123"/>
      <c r="M20" s="40"/>
      <c r="N20" s="123"/>
      <c r="O20" s="40"/>
      <c r="P20" s="123"/>
      <c r="Q20" s="40"/>
      <c r="R20" s="123"/>
      <c r="S20" s="40"/>
      <c r="T20" s="123"/>
      <c r="U20" s="40"/>
      <c r="V20" s="123"/>
      <c r="W20" s="40"/>
      <c r="X20" s="122"/>
    </row>
    <row r="21" spans="1:34" ht="15.6" customHeight="1">
      <c r="A21" s="63">
        <v>11</v>
      </c>
      <c r="B21" s="123"/>
      <c r="C21" s="40"/>
      <c r="D21" s="123"/>
      <c r="E21" s="40"/>
      <c r="F21" s="123"/>
      <c r="G21" s="40"/>
      <c r="H21" s="123"/>
      <c r="I21" s="40"/>
      <c r="J21" s="123"/>
      <c r="K21" s="40"/>
      <c r="L21" s="123"/>
      <c r="M21" s="40"/>
      <c r="N21" s="123"/>
      <c r="O21" s="40"/>
      <c r="P21" s="123"/>
      <c r="Q21" s="40"/>
      <c r="R21" s="123"/>
      <c r="S21" s="40"/>
      <c r="T21" s="123"/>
      <c r="U21" s="40"/>
      <c r="V21" s="123"/>
      <c r="W21" s="40"/>
      <c r="X21" s="122"/>
      <c r="AB21" s="4"/>
      <c r="AC21" s="3"/>
      <c r="AD21" s="2"/>
      <c r="AE21" s="2"/>
      <c r="AF21" s="2"/>
      <c r="AG21" s="2"/>
      <c r="AH21" s="2"/>
    </row>
    <row r="22" spans="1:34" ht="15.6" customHeight="1" thickBot="1">
      <c r="A22" s="87">
        <v>12</v>
      </c>
      <c r="B22" s="129"/>
      <c r="C22" s="130"/>
      <c r="D22" s="129"/>
      <c r="E22" s="130"/>
      <c r="F22" s="129"/>
      <c r="G22" s="130"/>
      <c r="H22" s="129"/>
      <c r="I22" s="130"/>
      <c r="J22" s="129"/>
      <c r="K22" s="130"/>
      <c r="L22" s="129"/>
      <c r="M22" s="130"/>
      <c r="N22" s="129"/>
      <c r="O22" s="130"/>
      <c r="P22" s="129"/>
      <c r="Q22" s="130"/>
      <c r="R22" s="129"/>
      <c r="S22" s="130"/>
      <c r="T22" s="129"/>
      <c r="U22" s="130"/>
      <c r="V22" s="129"/>
      <c r="W22" s="130"/>
      <c r="X22" s="131"/>
    </row>
    <row r="23" spans="1:34" ht="13.5">
      <c r="A23" s="16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7"/>
    </row>
    <row r="24" spans="1:34" ht="15.75">
      <c r="A24" s="18"/>
      <c r="B24" s="24" t="s">
        <v>65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20"/>
      <c r="AB24" s="3"/>
      <c r="AC24" s="5"/>
      <c r="AD24" s="2"/>
      <c r="AE24" s="2"/>
    </row>
    <row r="25" spans="1:34" ht="15.75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20"/>
      <c r="AB25" s="3"/>
      <c r="AC25" s="5"/>
      <c r="AD25" s="2"/>
      <c r="AE25" s="2"/>
    </row>
    <row r="26" spans="1:34" ht="15.7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  <c r="AB26" s="3"/>
      <c r="AC26" s="5"/>
      <c r="AD26" s="2"/>
      <c r="AE26" s="2"/>
    </row>
    <row r="27" spans="1:34" ht="15.7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20"/>
      <c r="AB27" s="3"/>
      <c r="AC27" s="5"/>
      <c r="AD27" s="2"/>
      <c r="AE27" s="2"/>
    </row>
    <row r="28" spans="1:34" ht="15.7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20"/>
      <c r="AB28" s="3"/>
      <c r="AC28" s="5"/>
      <c r="AD28" s="2"/>
      <c r="AE28" s="2"/>
    </row>
    <row r="29" spans="1:34" ht="15.75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20"/>
      <c r="AB29" s="3"/>
      <c r="AC29" s="5"/>
      <c r="AD29" s="2"/>
      <c r="AE29" s="2"/>
    </row>
    <row r="30" spans="1:34" ht="15.7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20"/>
      <c r="AB30" s="3"/>
      <c r="AC30" s="5"/>
      <c r="AD30" s="2"/>
      <c r="AE30" s="2"/>
    </row>
    <row r="31" spans="1:34" ht="15.75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20"/>
      <c r="AB31" s="3"/>
      <c r="AC31" s="5"/>
      <c r="AD31" s="2"/>
      <c r="AE31" s="2"/>
    </row>
    <row r="32" spans="1:34" ht="13.5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20"/>
    </row>
    <row r="33" spans="1:24" ht="13.5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20"/>
    </row>
    <row r="34" spans="1:24" ht="13.5">
      <c r="A34" s="18"/>
      <c r="B34" s="19"/>
      <c r="C34" s="19"/>
      <c r="D34" s="19"/>
      <c r="E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20"/>
    </row>
    <row r="35" spans="1:24" ht="13.5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20"/>
    </row>
    <row r="36" spans="1:24" ht="13.5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20"/>
    </row>
    <row r="37" spans="1:24" ht="13.5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20"/>
    </row>
    <row r="38" spans="1:24" ht="13.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20"/>
    </row>
    <row r="39" spans="1:24" ht="13.5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20"/>
    </row>
    <row r="40" spans="1:24" ht="13.5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20"/>
    </row>
    <row r="41" spans="1:24" ht="13.5">
      <c r="A41" s="18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20"/>
    </row>
    <row r="42" spans="1:24" ht="13.5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20"/>
    </row>
    <row r="43" spans="1:24" ht="13.5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20"/>
    </row>
    <row r="44" spans="1:24" ht="13.5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20"/>
    </row>
    <row r="45" spans="1:24" ht="13.5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20"/>
    </row>
    <row r="46" spans="1:24" ht="13.5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20"/>
    </row>
    <row r="47" spans="1:24" ht="13.5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20"/>
    </row>
    <row r="48" spans="1:24" ht="13.5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20"/>
    </row>
    <row r="49" spans="1:24" ht="13.5">
      <c r="A49" s="18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20"/>
    </row>
    <row r="50" spans="1:24" ht="13.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20"/>
    </row>
    <row r="51" spans="1:24" ht="13.5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20"/>
    </row>
    <row r="52" spans="1:24" ht="13.5">
      <c r="A52" s="18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20"/>
    </row>
    <row r="53" spans="1:24" ht="14.25" thickBot="1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3"/>
    </row>
  </sheetData>
  <mergeCells count="221">
    <mergeCell ref="W22:X22"/>
    <mergeCell ref="W21:X21"/>
    <mergeCell ref="A22:B22"/>
    <mergeCell ref="C22:D22"/>
    <mergeCell ref="E22:F22"/>
    <mergeCell ref="G22:H22"/>
    <mergeCell ref="I22:J22"/>
    <mergeCell ref="O22:P22"/>
    <mergeCell ref="Q22:R22"/>
    <mergeCell ref="S22:T22"/>
    <mergeCell ref="U22:V22"/>
    <mergeCell ref="K22:L22"/>
    <mergeCell ref="M22:N22"/>
    <mergeCell ref="A21:B21"/>
    <mergeCell ref="C21:D21"/>
    <mergeCell ref="E21:F21"/>
    <mergeCell ref="G21:H21"/>
    <mergeCell ref="I21:J21"/>
    <mergeCell ref="O21:P21"/>
    <mergeCell ref="Q21:R21"/>
    <mergeCell ref="S21:T21"/>
    <mergeCell ref="U21:V21"/>
    <mergeCell ref="K21:L21"/>
    <mergeCell ref="M21:N21"/>
    <mergeCell ref="W19:X19"/>
    <mergeCell ref="A20:B20"/>
    <mergeCell ref="C20:D20"/>
    <mergeCell ref="E20:F20"/>
    <mergeCell ref="G20:H20"/>
    <mergeCell ref="I20:J20"/>
    <mergeCell ref="O20:P20"/>
    <mergeCell ref="Q20:R20"/>
    <mergeCell ref="S20:T20"/>
    <mergeCell ref="U20:V20"/>
    <mergeCell ref="K20:L20"/>
    <mergeCell ref="M20:N20"/>
    <mergeCell ref="W20:X20"/>
    <mergeCell ref="A19:B19"/>
    <mergeCell ref="C19:D19"/>
    <mergeCell ref="E19:F19"/>
    <mergeCell ref="G19:H19"/>
    <mergeCell ref="I19:J19"/>
    <mergeCell ref="O19:P19"/>
    <mergeCell ref="Q19:R19"/>
    <mergeCell ref="S19:T19"/>
    <mergeCell ref="U19:V19"/>
    <mergeCell ref="K19:L19"/>
    <mergeCell ref="M19:N19"/>
    <mergeCell ref="W17:X17"/>
    <mergeCell ref="A18:B18"/>
    <mergeCell ref="C18:D18"/>
    <mergeCell ref="E18:F18"/>
    <mergeCell ref="G18:H18"/>
    <mergeCell ref="I18:J18"/>
    <mergeCell ref="O18:P18"/>
    <mergeCell ref="Q18:R18"/>
    <mergeCell ref="S18:T18"/>
    <mergeCell ref="U18:V18"/>
    <mergeCell ref="K18:L18"/>
    <mergeCell ref="M18:N18"/>
    <mergeCell ref="W18:X18"/>
    <mergeCell ref="A17:B17"/>
    <mergeCell ref="C17:D17"/>
    <mergeCell ref="E17:F17"/>
    <mergeCell ref="G17:H17"/>
    <mergeCell ref="I17:J17"/>
    <mergeCell ref="O17:P17"/>
    <mergeCell ref="Q17:R17"/>
    <mergeCell ref="S17:T17"/>
    <mergeCell ref="U17:V17"/>
    <mergeCell ref="K17:L17"/>
    <mergeCell ref="M17:N17"/>
    <mergeCell ref="U15:V15"/>
    <mergeCell ref="W15:X15"/>
    <mergeCell ref="A16:B16"/>
    <mergeCell ref="C16:D16"/>
    <mergeCell ref="E16:F16"/>
    <mergeCell ref="G16:H16"/>
    <mergeCell ref="I16:J16"/>
    <mergeCell ref="O16:P16"/>
    <mergeCell ref="Q16:R16"/>
    <mergeCell ref="S16:T16"/>
    <mergeCell ref="K16:L16"/>
    <mergeCell ref="M16:N16"/>
    <mergeCell ref="U16:V16"/>
    <mergeCell ref="W16:X16"/>
    <mergeCell ref="A15:B15"/>
    <mergeCell ref="C15:D15"/>
    <mergeCell ref="E15:F15"/>
    <mergeCell ref="G15:H15"/>
    <mergeCell ref="I15:J15"/>
    <mergeCell ref="K15:L15"/>
    <mergeCell ref="M15:N15"/>
    <mergeCell ref="Q15:R15"/>
    <mergeCell ref="S15:T15"/>
    <mergeCell ref="O15:P15"/>
    <mergeCell ref="W13:X13"/>
    <mergeCell ref="A14:B14"/>
    <mergeCell ref="C14:D14"/>
    <mergeCell ref="E14:F14"/>
    <mergeCell ref="G14:H14"/>
    <mergeCell ref="I14:J14"/>
    <mergeCell ref="O14:P14"/>
    <mergeCell ref="Q14:R14"/>
    <mergeCell ref="S14:T14"/>
    <mergeCell ref="U14:V14"/>
    <mergeCell ref="K14:L14"/>
    <mergeCell ref="M14:N14"/>
    <mergeCell ref="W14:X14"/>
    <mergeCell ref="A13:B13"/>
    <mergeCell ref="C13:D13"/>
    <mergeCell ref="E13:F13"/>
    <mergeCell ref="G13:H13"/>
    <mergeCell ref="I13:J13"/>
    <mergeCell ref="O13:P13"/>
    <mergeCell ref="Q13:R13"/>
    <mergeCell ref="S13:T13"/>
    <mergeCell ref="U13:V13"/>
    <mergeCell ref="K13:L13"/>
    <mergeCell ref="M13:N13"/>
    <mergeCell ref="W11:X11"/>
    <mergeCell ref="A12:B12"/>
    <mergeCell ref="C12:D12"/>
    <mergeCell ref="E12:F12"/>
    <mergeCell ref="G12:H12"/>
    <mergeCell ref="I12:J12"/>
    <mergeCell ref="O12:P12"/>
    <mergeCell ref="Q12:R12"/>
    <mergeCell ref="S12:T12"/>
    <mergeCell ref="U12:V12"/>
    <mergeCell ref="K12:L12"/>
    <mergeCell ref="M12:N12"/>
    <mergeCell ref="W12:X12"/>
    <mergeCell ref="A11:B11"/>
    <mergeCell ref="C11:D11"/>
    <mergeCell ref="E11:F11"/>
    <mergeCell ref="G11:H11"/>
    <mergeCell ref="I11:J11"/>
    <mergeCell ref="O11:P11"/>
    <mergeCell ref="Q11:R11"/>
    <mergeCell ref="S11:T11"/>
    <mergeCell ref="U11:V11"/>
    <mergeCell ref="K11:L11"/>
    <mergeCell ref="M11:N11"/>
    <mergeCell ref="W9:X9"/>
    <mergeCell ref="A10:B10"/>
    <mergeCell ref="C10:D10"/>
    <mergeCell ref="E10:F10"/>
    <mergeCell ref="G10:H10"/>
    <mergeCell ref="I10:J10"/>
    <mergeCell ref="O10:P10"/>
    <mergeCell ref="Q10:R10"/>
    <mergeCell ref="S10:T10"/>
    <mergeCell ref="U10:V10"/>
    <mergeCell ref="K10:L10"/>
    <mergeCell ref="M10:N10"/>
    <mergeCell ref="W10:X10"/>
    <mergeCell ref="A9:B9"/>
    <mergeCell ref="C9:D9"/>
    <mergeCell ref="E9:F9"/>
    <mergeCell ref="G9:H9"/>
    <mergeCell ref="I9:J9"/>
    <mergeCell ref="O9:P9"/>
    <mergeCell ref="Q9:R9"/>
    <mergeCell ref="S9:T9"/>
    <mergeCell ref="U9:V9"/>
    <mergeCell ref="K9:L9"/>
    <mergeCell ref="M9:N9"/>
    <mergeCell ref="U7:V7"/>
    <mergeCell ref="W7:X7"/>
    <mergeCell ref="A8:B8"/>
    <mergeCell ref="C8:D8"/>
    <mergeCell ref="E8:F8"/>
    <mergeCell ref="G8:H8"/>
    <mergeCell ref="I8:J8"/>
    <mergeCell ref="O8:P8"/>
    <mergeCell ref="Q8:R8"/>
    <mergeCell ref="S8:T8"/>
    <mergeCell ref="U8:V8"/>
    <mergeCell ref="K8:L8"/>
    <mergeCell ref="M8:N8"/>
    <mergeCell ref="W8:X8"/>
    <mergeCell ref="G7:H7"/>
    <mergeCell ref="I7:J7"/>
    <mergeCell ref="O7:P7"/>
    <mergeCell ref="Q7:R7"/>
    <mergeCell ref="S7:T7"/>
    <mergeCell ref="K7:L7"/>
    <mergeCell ref="M7:N7"/>
    <mergeCell ref="A7:B7"/>
    <mergeCell ref="C7:D7"/>
    <mergeCell ref="E7:F7"/>
    <mergeCell ref="A2:E2"/>
    <mergeCell ref="F2:T2"/>
    <mergeCell ref="U2:X2"/>
    <mergeCell ref="A3:E3"/>
    <mergeCell ref="F3:H3"/>
    <mergeCell ref="O3:P3"/>
    <mergeCell ref="Q3:R3"/>
    <mergeCell ref="T3:U3"/>
    <mergeCell ref="V3:W3"/>
    <mergeCell ref="A5:X5"/>
    <mergeCell ref="O6:P6"/>
    <mergeCell ref="T4:X4"/>
    <mergeCell ref="A4:E4"/>
    <mergeCell ref="F4:H4"/>
    <mergeCell ref="I4:K4"/>
    <mergeCell ref="L4:N4"/>
    <mergeCell ref="O4:Q4"/>
    <mergeCell ref="R4:S4"/>
    <mergeCell ref="U6:V6"/>
    <mergeCell ref="W6:X6"/>
    <mergeCell ref="A6:B6"/>
    <mergeCell ref="C6:D6"/>
    <mergeCell ref="E6:F6"/>
    <mergeCell ref="G6:H6"/>
    <mergeCell ref="I6:J6"/>
    <mergeCell ref="K6:L6"/>
    <mergeCell ref="M6:N6"/>
    <mergeCell ref="Q6:R6"/>
    <mergeCell ref="S6:T6"/>
  </mergeCells>
  <phoneticPr fontId="2"/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53"/>
  <sheetViews>
    <sheetView workbookViewId="0">
      <selection activeCell="F3" sqref="F3:H3"/>
    </sheetView>
  </sheetViews>
  <sheetFormatPr defaultColWidth="3.625" defaultRowHeight="12.75"/>
  <cols>
    <col min="1" max="16384" width="3.625" style="1"/>
  </cols>
  <sheetData>
    <row r="1" spans="1:24" ht="13.5" thickBot="1"/>
    <row r="2" spans="1:24" ht="18.75">
      <c r="A2" s="29" t="s">
        <v>0</v>
      </c>
      <c r="B2" s="30"/>
      <c r="C2" s="30"/>
      <c r="D2" s="30"/>
      <c r="E2" s="30"/>
      <c r="F2" s="31" t="s">
        <v>76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3"/>
      <c r="U2" s="34" t="s">
        <v>40</v>
      </c>
      <c r="V2" s="32"/>
      <c r="W2" s="32"/>
      <c r="X2" s="35"/>
    </row>
    <row r="3" spans="1:24" ht="15.75">
      <c r="A3" s="36" t="s">
        <v>1</v>
      </c>
      <c r="B3" s="37"/>
      <c r="C3" s="37"/>
      <c r="D3" s="37"/>
      <c r="E3" s="37"/>
      <c r="F3" s="38" t="s">
        <v>2</v>
      </c>
      <c r="G3" s="39"/>
      <c r="H3" s="39"/>
      <c r="I3" s="9"/>
      <c r="J3" s="7" t="s">
        <v>13</v>
      </c>
      <c r="K3" s="9"/>
      <c r="L3" s="7" t="s">
        <v>14</v>
      </c>
      <c r="M3" s="6"/>
      <c r="N3" s="10" t="s">
        <v>15</v>
      </c>
      <c r="O3" s="59" t="s">
        <v>3</v>
      </c>
      <c r="P3" s="60"/>
      <c r="Q3" s="57"/>
      <c r="R3" s="58"/>
      <c r="S3" s="8" t="s">
        <v>24</v>
      </c>
      <c r="T3" s="59" t="s">
        <v>4</v>
      </c>
      <c r="U3" s="60"/>
      <c r="V3" s="57"/>
      <c r="W3" s="58"/>
      <c r="X3" s="11" t="s">
        <v>12</v>
      </c>
    </row>
    <row r="4" spans="1:24" ht="16.5" thickBot="1">
      <c r="A4" s="71" t="s">
        <v>5</v>
      </c>
      <c r="B4" s="72"/>
      <c r="C4" s="72"/>
      <c r="D4" s="72"/>
      <c r="E4" s="72"/>
      <c r="F4" s="73" t="s">
        <v>8</v>
      </c>
      <c r="G4" s="51"/>
      <c r="H4" s="51"/>
      <c r="I4" s="50" t="s">
        <v>9</v>
      </c>
      <c r="J4" s="51"/>
      <c r="K4" s="51"/>
      <c r="L4" s="50" t="s">
        <v>10</v>
      </c>
      <c r="M4" s="51"/>
      <c r="N4" s="51"/>
      <c r="O4" s="50" t="s">
        <v>11</v>
      </c>
      <c r="P4" s="51"/>
      <c r="Q4" s="51"/>
      <c r="R4" s="55" t="s">
        <v>6</v>
      </c>
      <c r="S4" s="56"/>
      <c r="T4" s="52"/>
      <c r="U4" s="53"/>
      <c r="V4" s="53"/>
      <c r="W4" s="53"/>
      <c r="X4" s="54"/>
    </row>
    <row r="5" spans="1:24" ht="15.75" thickBot="1">
      <c r="A5" s="157" t="s">
        <v>75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9"/>
    </row>
    <row r="6" spans="1:24" ht="15">
      <c r="A6" s="82" t="s">
        <v>28</v>
      </c>
      <c r="B6" s="118"/>
      <c r="C6" s="117" t="s">
        <v>35</v>
      </c>
      <c r="D6" s="118"/>
      <c r="E6" s="117" t="s">
        <v>36</v>
      </c>
      <c r="F6" s="118"/>
      <c r="G6" s="117" t="s">
        <v>29</v>
      </c>
      <c r="H6" s="118"/>
      <c r="I6" s="117" t="s">
        <v>33</v>
      </c>
      <c r="J6" s="118"/>
      <c r="K6" s="117" t="s">
        <v>34</v>
      </c>
      <c r="L6" s="118"/>
      <c r="M6" s="117" t="s">
        <v>30</v>
      </c>
      <c r="N6" s="118"/>
      <c r="O6" s="117" t="s">
        <v>37</v>
      </c>
      <c r="P6" s="118"/>
      <c r="Q6" s="117" t="s">
        <v>38</v>
      </c>
      <c r="R6" s="118"/>
      <c r="S6" s="117" t="s">
        <v>31</v>
      </c>
      <c r="T6" s="118"/>
      <c r="U6" s="117" t="s">
        <v>39</v>
      </c>
      <c r="V6" s="118"/>
      <c r="W6" s="117" t="s">
        <v>32</v>
      </c>
      <c r="X6" s="119"/>
    </row>
    <row r="7" spans="1:24" ht="15.75">
      <c r="A7" s="63"/>
      <c r="B7" s="123"/>
      <c r="C7" s="40"/>
      <c r="D7" s="123"/>
      <c r="E7" s="40"/>
      <c r="F7" s="123"/>
      <c r="G7" s="40" t="s">
        <v>56</v>
      </c>
      <c r="H7" s="126"/>
      <c r="I7" s="40" t="s">
        <v>57</v>
      </c>
      <c r="J7" s="126"/>
      <c r="K7" s="40" t="s">
        <v>58</v>
      </c>
      <c r="L7" s="126"/>
      <c r="M7" s="40"/>
      <c r="N7" s="123"/>
      <c r="O7" s="40"/>
      <c r="P7" s="123"/>
      <c r="Q7" s="40"/>
      <c r="R7" s="123"/>
      <c r="S7" s="128" t="s">
        <v>60</v>
      </c>
      <c r="T7" s="123"/>
      <c r="U7" s="120" t="s">
        <v>59</v>
      </c>
      <c r="V7" s="121"/>
      <c r="W7" s="40"/>
      <c r="X7" s="122"/>
    </row>
    <row r="8" spans="1:24" ht="15">
      <c r="A8" s="63" t="s">
        <v>41</v>
      </c>
      <c r="B8" s="123"/>
      <c r="C8" s="124" t="s">
        <v>42</v>
      </c>
      <c r="D8" s="125"/>
      <c r="E8" s="124" t="s">
        <v>43</v>
      </c>
      <c r="F8" s="125"/>
      <c r="G8" s="40"/>
      <c r="H8" s="123"/>
      <c r="I8" s="40" t="s">
        <v>48</v>
      </c>
      <c r="J8" s="126"/>
      <c r="K8" s="40"/>
      <c r="L8" s="123"/>
      <c r="M8" s="40"/>
      <c r="N8" s="123"/>
      <c r="O8" s="40"/>
      <c r="P8" s="123"/>
      <c r="Q8" s="40"/>
      <c r="R8" s="123"/>
      <c r="S8" s="40"/>
      <c r="T8" s="123"/>
      <c r="U8" s="40" t="s">
        <v>49</v>
      </c>
      <c r="V8" s="126"/>
      <c r="W8" s="40" t="s">
        <v>50</v>
      </c>
      <c r="X8" s="127"/>
    </row>
    <row r="9" spans="1:24" ht="15">
      <c r="A9" s="63"/>
      <c r="B9" s="123"/>
      <c r="C9" s="132" t="s">
        <v>45</v>
      </c>
      <c r="D9" s="133"/>
      <c r="E9" s="132" t="s">
        <v>44</v>
      </c>
      <c r="F9" s="134"/>
      <c r="G9" s="132" t="s">
        <v>46</v>
      </c>
      <c r="H9" s="134"/>
      <c r="I9" s="132" t="s">
        <v>47</v>
      </c>
      <c r="J9" s="134"/>
      <c r="K9" s="40" t="s">
        <v>61</v>
      </c>
      <c r="L9" s="126"/>
      <c r="M9" s="40" t="s">
        <v>62</v>
      </c>
      <c r="N9" s="123"/>
      <c r="O9" s="135" t="s">
        <v>63</v>
      </c>
      <c r="P9" s="125"/>
      <c r="Q9" s="135"/>
      <c r="R9" s="125"/>
      <c r="S9" s="40"/>
      <c r="T9" s="123"/>
      <c r="U9" s="40"/>
      <c r="V9" s="123"/>
      <c r="W9" s="40"/>
      <c r="X9" s="122"/>
    </row>
    <row r="10" spans="1:24" ht="16.5" thickBot="1">
      <c r="A10" s="156"/>
      <c r="B10" s="154"/>
      <c r="C10" s="153" t="s">
        <v>51</v>
      </c>
      <c r="D10" s="154"/>
      <c r="E10" s="153" t="s">
        <v>53</v>
      </c>
      <c r="F10" s="154"/>
      <c r="G10" s="153" t="s">
        <v>52</v>
      </c>
      <c r="H10" s="154"/>
      <c r="I10" s="153" t="s">
        <v>54</v>
      </c>
      <c r="J10" s="154"/>
      <c r="K10" s="153"/>
      <c r="L10" s="154"/>
      <c r="M10" s="153"/>
      <c r="N10" s="154"/>
      <c r="O10" s="153"/>
      <c r="P10" s="154"/>
      <c r="Q10" s="153"/>
      <c r="R10" s="154"/>
      <c r="S10" s="153"/>
      <c r="T10" s="154"/>
      <c r="U10" s="153" t="s">
        <v>54</v>
      </c>
      <c r="V10" s="154"/>
      <c r="W10" s="153" t="s">
        <v>55</v>
      </c>
      <c r="X10" s="155"/>
    </row>
    <row r="11" spans="1:24" ht="13.5">
      <c r="A11" s="82">
        <v>1</v>
      </c>
      <c r="B11" s="137"/>
      <c r="C11" s="151">
        <v>7.8E-2</v>
      </c>
      <c r="D11" s="152"/>
      <c r="E11" s="151">
        <v>0.11899999999999999</v>
      </c>
      <c r="F11" s="152"/>
      <c r="G11" s="148">
        <f>C11^(5/2)</f>
        <v>1.6991687285258048E-3</v>
      </c>
      <c r="H11" s="149"/>
      <c r="I11" s="148">
        <f>E11/G11</f>
        <v>70.034245570917577</v>
      </c>
      <c r="J11" s="149"/>
      <c r="K11" s="148">
        <f t="shared" ref="K11" si="0">0.24/C11</f>
        <v>3.0769230769230766</v>
      </c>
      <c r="L11" s="149"/>
      <c r="M11" s="148">
        <f t="shared" ref="M11" si="1">C11/0.8</f>
        <v>9.7499999999999989E-2</v>
      </c>
      <c r="N11" s="149"/>
      <c r="O11" s="148">
        <f t="shared" ref="O11" si="2">(M11-0.09)^2</f>
        <v>5.624999999999989E-5</v>
      </c>
      <c r="P11" s="149"/>
      <c r="Q11" s="148">
        <f t="shared" ref="Q11:Q22" si="3">8.4+12/(0.3)^(1/2)</f>
        <v>30.308902300206647</v>
      </c>
      <c r="R11" s="149"/>
      <c r="S11" s="148">
        <f t="shared" ref="S11" si="4">O11*Q11</f>
        <v>1.7048757543866205E-3</v>
      </c>
      <c r="T11" s="149"/>
      <c r="U11" s="148">
        <f t="shared" ref="U11" si="5">81.2+K11+S11</f>
        <v>84.278627952677468</v>
      </c>
      <c r="V11" s="149"/>
      <c r="W11" s="148">
        <f t="shared" ref="W11" si="6">U11*C11^(5/2)</f>
        <v>0.14320360910025032</v>
      </c>
      <c r="X11" s="150"/>
    </row>
    <row r="12" spans="1:24" ht="13.5">
      <c r="A12" s="63">
        <v>2</v>
      </c>
      <c r="B12" s="123"/>
      <c r="C12" s="109">
        <v>8.5000000000000006E-2</v>
      </c>
      <c r="D12" s="147"/>
      <c r="E12" s="109">
        <v>0.19</v>
      </c>
      <c r="F12" s="147"/>
      <c r="G12" s="144">
        <f t="shared" ref="G12:G22" si="7">C12^(5/2)</f>
        <v>2.1064313720128651E-3</v>
      </c>
      <c r="H12" s="145"/>
      <c r="I12" s="144">
        <f t="shared" ref="I12:I22" si="8">E12/G12</f>
        <v>90.199947895021936</v>
      </c>
      <c r="J12" s="145"/>
      <c r="K12" s="144">
        <f t="shared" ref="K12:K22" si="9">0.24/C12</f>
        <v>2.8235294117647056</v>
      </c>
      <c r="L12" s="145"/>
      <c r="M12" s="144">
        <f t="shared" ref="M12:M22" si="10">C12/0.8</f>
        <v>0.10625</v>
      </c>
      <c r="N12" s="145"/>
      <c r="O12" s="144">
        <f t="shared" ref="O12:O22" si="11">(M12-0.09)^2</f>
        <v>2.6406250000000003E-4</v>
      </c>
      <c r="P12" s="145"/>
      <c r="Q12" s="144">
        <f t="shared" si="3"/>
        <v>30.308902300206647</v>
      </c>
      <c r="R12" s="145"/>
      <c r="S12" s="144">
        <f t="shared" ref="S12:S22" si="12">O12*Q12</f>
        <v>8.0034445136483185E-3</v>
      </c>
      <c r="T12" s="145"/>
      <c r="U12" s="144">
        <f t="shared" ref="U12:U22" si="13">81.2+K12+S12</f>
        <v>84.031532856278361</v>
      </c>
      <c r="V12" s="145"/>
      <c r="W12" s="144">
        <f t="shared" ref="W12:W22" si="14">U12*C12^(5/2)</f>
        <v>0.17700665704679458</v>
      </c>
      <c r="X12" s="146"/>
    </row>
    <row r="13" spans="1:24" ht="13.5">
      <c r="A13" s="63">
        <v>3</v>
      </c>
      <c r="B13" s="123"/>
      <c r="C13" s="109">
        <v>9.2999999999999999E-2</v>
      </c>
      <c r="D13" s="147"/>
      <c r="E13" s="109">
        <v>0.24399999999999999</v>
      </c>
      <c r="F13" s="147"/>
      <c r="G13" s="144">
        <f t="shared" si="7"/>
        <v>2.6375905089683666E-3</v>
      </c>
      <c r="H13" s="145"/>
      <c r="I13" s="144">
        <f t="shared" si="8"/>
        <v>92.508673795400881</v>
      </c>
      <c r="J13" s="145"/>
      <c r="K13" s="144">
        <f t="shared" si="9"/>
        <v>2.5806451612903225</v>
      </c>
      <c r="L13" s="145"/>
      <c r="M13" s="144">
        <f t="shared" si="10"/>
        <v>0.11624999999999999</v>
      </c>
      <c r="N13" s="145"/>
      <c r="O13" s="144">
        <f t="shared" si="11"/>
        <v>6.8906249999999979E-4</v>
      </c>
      <c r="P13" s="145"/>
      <c r="Q13" s="144">
        <f t="shared" si="3"/>
        <v>30.308902300206647</v>
      </c>
      <c r="R13" s="145"/>
      <c r="S13" s="144">
        <f t="shared" si="12"/>
        <v>2.0884727991236137E-2</v>
      </c>
      <c r="T13" s="145"/>
      <c r="U13" s="144">
        <f t="shared" si="13"/>
        <v>83.801529889281554</v>
      </c>
      <c r="V13" s="145"/>
      <c r="W13" s="144">
        <f t="shared" si="14"/>
        <v>0.22103411987299793</v>
      </c>
      <c r="X13" s="146"/>
    </row>
    <row r="14" spans="1:24" ht="13.5">
      <c r="A14" s="63">
        <v>4</v>
      </c>
      <c r="B14" s="123"/>
      <c r="C14" s="109">
        <v>0.10199999999999999</v>
      </c>
      <c r="D14" s="147"/>
      <c r="E14" s="109">
        <v>0.26400000000000001</v>
      </c>
      <c r="F14" s="147"/>
      <c r="G14" s="144">
        <f t="shared" si="7"/>
        <v>3.3227711374694438E-3</v>
      </c>
      <c r="H14" s="145"/>
      <c r="I14" s="144">
        <f t="shared" si="8"/>
        <v>79.451755500999425</v>
      </c>
      <c r="J14" s="145"/>
      <c r="K14" s="144">
        <f t="shared" si="9"/>
        <v>2.3529411764705883</v>
      </c>
      <c r="L14" s="145"/>
      <c r="M14" s="144">
        <f t="shared" si="10"/>
        <v>0.12749999999999997</v>
      </c>
      <c r="N14" s="145"/>
      <c r="O14" s="144">
        <f t="shared" si="11"/>
        <v>1.4062499999999984E-3</v>
      </c>
      <c r="P14" s="145"/>
      <c r="Q14" s="144">
        <f t="shared" si="3"/>
        <v>30.308902300206647</v>
      </c>
      <c r="R14" s="145"/>
      <c r="S14" s="144">
        <f t="shared" si="12"/>
        <v>4.2621893859665548E-2</v>
      </c>
      <c r="T14" s="145"/>
      <c r="U14" s="144">
        <f t="shared" si="13"/>
        <v>83.595563070330257</v>
      </c>
      <c r="V14" s="145"/>
      <c r="W14" s="144">
        <f t="shared" si="14"/>
        <v>0.2777689241905999</v>
      </c>
      <c r="X14" s="146"/>
    </row>
    <row r="15" spans="1:24" ht="13.5">
      <c r="A15" s="63">
        <v>5</v>
      </c>
      <c r="B15" s="123"/>
      <c r="C15" s="109">
        <v>0.114</v>
      </c>
      <c r="D15" s="147"/>
      <c r="E15" s="109">
        <v>0.34799999999999998</v>
      </c>
      <c r="F15" s="147"/>
      <c r="G15" s="144">
        <f t="shared" si="7"/>
        <v>4.3879546287535825E-3</v>
      </c>
      <c r="H15" s="145"/>
      <c r="I15" s="144">
        <f t="shared" si="8"/>
        <v>79.308021491291228</v>
      </c>
      <c r="J15" s="145"/>
      <c r="K15" s="144">
        <f t="shared" si="9"/>
        <v>2.1052631578947367</v>
      </c>
      <c r="L15" s="145"/>
      <c r="M15" s="144">
        <f t="shared" si="10"/>
        <v>0.14249999999999999</v>
      </c>
      <c r="N15" s="145"/>
      <c r="O15" s="144">
        <f t="shared" si="11"/>
        <v>2.7562499999999992E-3</v>
      </c>
      <c r="P15" s="145"/>
      <c r="Q15" s="144">
        <f t="shared" si="3"/>
        <v>30.308902300206647</v>
      </c>
      <c r="R15" s="145"/>
      <c r="S15" s="144">
        <f t="shared" si="12"/>
        <v>8.3538911964944548E-2</v>
      </c>
      <c r="T15" s="145"/>
      <c r="U15" s="144">
        <f t="shared" si="13"/>
        <v>83.388802069859693</v>
      </c>
      <c r="V15" s="145"/>
      <c r="W15" s="144">
        <f t="shared" si="14"/>
        <v>0.36590628002865716</v>
      </c>
      <c r="X15" s="146"/>
    </row>
    <row r="16" spans="1:24" ht="13.5">
      <c r="A16" s="63">
        <v>6</v>
      </c>
      <c r="B16" s="123"/>
      <c r="C16" s="109">
        <v>0.121</v>
      </c>
      <c r="D16" s="147"/>
      <c r="E16" s="109">
        <v>0.443</v>
      </c>
      <c r="F16" s="147"/>
      <c r="G16" s="144">
        <f t="shared" si="7"/>
        <v>5.0928797944777785E-3</v>
      </c>
      <c r="H16" s="145"/>
      <c r="I16" s="144">
        <f t="shared" si="8"/>
        <v>86.984185348404637</v>
      </c>
      <c r="J16" s="145"/>
      <c r="K16" s="144">
        <f t="shared" si="9"/>
        <v>1.9834710743801653</v>
      </c>
      <c r="L16" s="145"/>
      <c r="M16" s="144">
        <f t="shared" si="10"/>
        <v>0.15125</v>
      </c>
      <c r="N16" s="145"/>
      <c r="O16" s="144">
        <f t="shared" si="11"/>
        <v>3.7515624999999997E-3</v>
      </c>
      <c r="P16" s="145"/>
      <c r="Q16" s="144">
        <f t="shared" si="3"/>
        <v>30.308902300206647</v>
      </c>
      <c r="R16" s="145"/>
      <c r="S16" s="144">
        <f t="shared" si="12"/>
        <v>0.11370574128561899</v>
      </c>
      <c r="T16" s="145"/>
      <c r="U16" s="144">
        <f t="shared" si="13"/>
        <v>83.297176815665779</v>
      </c>
      <c r="V16" s="145"/>
      <c r="W16" s="144">
        <f t="shared" si="14"/>
        <v>0.4242225087415471</v>
      </c>
      <c r="X16" s="146"/>
    </row>
    <row r="17" spans="1:34" ht="15.6" customHeight="1">
      <c r="A17" s="63">
        <v>7</v>
      </c>
      <c r="B17" s="123"/>
      <c r="C17" s="109">
        <v>0.13500000000000001</v>
      </c>
      <c r="D17" s="147"/>
      <c r="E17" s="109">
        <v>0.58099999999999996</v>
      </c>
      <c r="F17" s="147"/>
      <c r="G17" s="144">
        <f t="shared" si="7"/>
        <v>6.6962925843335108E-3</v>
      </c>
      <c r="H17" s="145"/>
      <c r="I17" s="144">
        <f t="shared" si="8"/>
        <v>86.764428627162133</v>
      </c>
      <c r="J17" s="145"/>
      <c r="K17" s="144">
        <f t="shared" si="9"/>
        <v>1.7777777777777777</v>
      </c>
      <c r="L17" s="145"/>
      <c r="M17" s="144">
        <f t="shared" si="10"/>
        <v>0.16875000000000001</v>
      </c>
      <c r="N17" s="145"/>
      <c r="O17" s="144">
        <f t="shared" si="11"/>
        <v>6.2015625000000022E-3</v>
      </c>
      <c r="P17" s="145"/>
      <c r="Q17" s="144">
        <f t="shared" si="3"/>
        <v>30.308902300206647</v>
      </c>
      <c r="R17" s="145"/>
      <c r="S17" s="144">
        <f t="shared" si="12"/>
        <v>0.18796255192112535</v>
      </c>
      <c r="T17" s="145"/>
      <c r="U17" s="144">
        <f t="shared" si="13"/>
        <v>83.165740329698906</v>
      </c>
      <c r="V17" s="145"/>
      <c r="W17" s="144">
        <f t="shared" si="14"/>
        <v>0.55690213024036916</v>
      </c>
      <c r="X17" s="146"/>
    </row>
    <row r="18" spans="1:34" ht="15.6" customHeight="1">
      <c r="A18" s="63">
        <v>8</v>
      </c>
      <c r="B18" s="123"/>
      <c r="C18" s="109">
        <v>0.14599999999999999</v>
      </c>
      <c r="D18" s="147"/>
      <c r="E18" s="109">
        <v>0.67400000000000004</v>
      </c>
      <c r="F18" s="147"/>
      <c r="G18" s="144">
        <f t="shared" si="7"/>
        <v>8.1448321637710829E-3</v>
      </c>
      <c r="H18" s="145"/>
      <c r="I18" s="144">
        <f t="shared" si="8"/>
        <v>82.751858656831544</v>
      </c>
      <c r="J18" s="145"/>
      <c r="K18" s="144">
        <f t="shared" si="9"/>
        <v>1.6438356164383563</v>
      </c>
      <c r="L18" s="145"/>
      <c r="M18" s="144">
        <f t="shared" si="10"/>
        <v>0.18249999999999997</v>
      </c>
      <c r="N18" s="145"/>
      <c r="O18" s="144">
        <f t="shared" si="11"/>
        <v>8.5562499999999944E-3</v>
      </c>
      <c r="P18" s="145"/>
      <c r="Q18" s="144">
        <f t="shared" si="3"/>
        <v>30.308902300206647</v>
      </c>
      <c r="R18" s="145"/>
      <c r="S18" s="144">
        <f t="shared" si="12"/>
        <v>0.25933054530614297</v>
      </c>
      <c r="T18" s="145"/>
      <c r="U18" s="144">
        <f t="shared" si="13"/>
        <v>83.103166161744497</v>
      </c>
      <c r="V18" s="145"/>
      <c r="W18" s="144">
        <f t="shared" si="14"/>
        <v>0.67686134066538928</v>
      </c>
      <c r="X18" s="146"/>
    </row>
    <row r="19" spans="1:34" ht="15.6" customHeight="1">
      <c r="A19" s="63">
        <v>9</v>
      </c>
      <c r="B19" s="123"/>
      <c r="C19" s="109">
        <v>0.153</v>
      </c>
      <c r="D19" s="147"/>
      <c r="E19" s="109">
        <v>0.77900000000000003</v>
      </c>
      <c r="F19" s="147"/>
      <c r="G19" s="144">
        <f t="shared" si="7"/>
        <v>9.1564805462033289E-3</v>
      </c>
      <c r="H19" s="145"/>
      <c r="I19" s="144">
        <f t="shared" si="8"/>
        <v>85.076356146795618</v>
      </c>
      <c r="J19" s="145"/>
      <c r="K19" s="144">
        <f t="shared" si="9"/>
        <v>1.5686274509803921</v>
      </c>
      <c r="L19" s="145"/>
      <c r="M19" s="144">
        <f t="shared" si="10"/>
        <v>0.19124999999999998</v>
      </c>
      <c r="N19" s="145"/>
      <c r="O19" s="144">
        <f t="shared" si="11"/>
        <v>1.0251562499999995E-2</v>
      </c>
      <c r="P19" s="145"/>
      <c r="Q19" s="144">
        <f t="shared" si="3"/>
        <v>30.308902300206647</v>
      </c>
      <c r="R19" s="145"/>
      <c r="S19" s="144">
        <f t="shared" si="12"/>
        <v>0.31071360623696204</v>
      </c>
      <c r="T19" s="145"/>
      <c r="U19" s="144">
        <f t="shared" si="13"/>
        <v>83.079341057217349</v>
      </c>
      <c r="V19" s="145"/>
      <c r="W19" s="144">
        <f t="shared" si="14"/>
        <v>0.7607143701818021</v>
      </c>
      <c r="X19" s="146"/>
    </row>
    <row r="20" spans="1:34" ht="15.6" customHeight="1">
      <c r="A20" s="63">
        <v>10</v>
      </c>
      <c r="B20" s="123"/>
      <c r="C20" s="109">
        <v>0.16200000000000001</v>
      </c>
      <c r="D20" s="147"/>
      <c r="E20" s="109">
        <v>0.89600000000000002</v>
      </c>
      <c r="F20" s="147"/>
      <c r="G20" s="144">
        <f t="shared" si="7"/>
        <v>1.056300624027081E-2</v>
      </c>
      <c r="H20" s="145"/>
      <c r="I20" s="144">
        <f t="shared" si="8"/>
        <v>84.824336899854828</v>
      </c>
      <c r="J20" s="145"/>
      <c r="K20" s="144">
        <f t="shared" si="9"/>
        <v>1.4814814814814814</v>
      </c>
      <c r="L20" s="145"/>
      <c r="M20" s="144">
        <f t="shared" si="10"/>
        <v>0.20249999999999999</v>
      </c>
      <c r="N20" s="145"/>
      <c r="O20" s="144">
        <f t="shared" si="11"/>
        <v>1.2656249999999997E-2</v>
      </c>
      <c r="P20" s="145"/>
      <c r="Q20" s="144">
        <f t="shared" si="3"/>
        <v>30.308902300206647</v>
      </c>
      <c r="R20" s="145"/>
      <c r="S20" s="144">
        <f t="shared" si="12"/>
        <v>0.3835970447369903</v>
      </c>
      <c r="T20" s="145"/>
      <c r="U20" s="144">
        <f t="shared" si="13"/>
        <v>83.065078526218471</v>
      </c>
      <c r="V20" s="145"/>
      <c r="W20" s="144">
        <f t="shared" si="14"/>
        <v>0.87741694282103055</v>
      </c>
      <c r="X20" s="146"/>
    </row>
    <row r="21" spans="1:34" ht="15.6" customHeight="1">
      <c r="A21" s="63">
        <v>11</v>
      </c>
      <c r="B21" s="123"/>
      <c r="C21" s="109">
        <v>0.17100000000000001</v>
      </c>
      <c r="D21" s="147"/>
      <c r="E21" s="109">
        <v>0.995</v>
      </c>
      <c r="F21" s="147"/>
      <c r="G21" s="144">
        <f t="shared" si="7"/>
        <v>1.2091781086796104E-2</v>
      </c>
      <c r="H21" s="145"/>
      <c r="I21" s="144">
        <f t="shared" si="8"/>
        <v>82.28729852598083</v>
      </c>
      <c r="J21" s="145"/>
      <c r="K21" s="144">
        <f t="shared" si="9"/>
        <v>1.4035087719298245</v>
      </c>
      <c r="L21" s="145"/>
      <c r="M21" s="144">
        <f t="shared" si="10"/>
        <v>0.21375</v>
      </c>
      <c r="N21" s="145"/>
      <c r="O21" s="144">
        <f t="shared" si="11"/>
        <v>1.53140625E-2</v>
      </c>
      <c r="P21" s="145"/>
      <c r="Q21" s="144">
        <f t="shared" si="3"/>
        <v>30.308902300206647</v>
      </c>
      <c r="R21" s="145"/>
      <c r="S21" s="144">
        <f t="shared" si="12"/>
        <v>0.46415242413175833</v>
      </c>
      <c r="T21" s="145"/>
      <c r="U21" s="144">
        <f t="shared" si="13"/>
        <v>83.067661196061579</v>
      </c>
      <c r="V21" s="145"/>
      <c r="W21" s="144">
        <f t="shared" si="14"/>
        <v>1.0044359745749241</v>
      </c>
      <c r="X21" s="146"/>
      <c r="AB21" s="4"/>
      <c r="AC21" s="3"/>
      <c r="AD21" s="2"/>
      <c r="AE21" s="2"/>
      <c r="AF21" s="2"/>
      <c r="AG21" s="2"/>
      <c r="AH21" s="2"/>
    </row>
    <row r="22" spans="1:34" ht="15.6" customHeight="1" thickBot="1">
      <c r="A22" s="87">
        <v>12</v>
      </c>
      <c r="B22" s="129"/>
      <c r="C22" s="142">
        <v>0.18</v>
      </c>
      <c r="D22" s="143"/>
      <c r="E22" s="142">
        <v>1.085</v>
      </c>
      <c r="F22" s="143"/>
      <c r="G22" s="139">
        <f t="shared" si="7"/>
        <v>1.3746155826266482E-2</v>
      </c>
      <c r="H22" s="140"/>
      <c r="I22" s="139">
        <f t="shared" si="8"/>
        <v>78.931158188004545</v>
      </c>
      <c r="J22" s="140"/>
      <c r="K22" s="139">
        <f t="shared" si="9"/>
        <v>1.3333333333333333</v>
      </c>
      <c r="L22" s="140"/>
      <c r="M22" s="139">
        <f t="shared" si="10"/>
        <v>0.22499999999999998</v>
      </c>
      <c r="N22" s="140"/>
      <c r="O22" s="139">
        <f t="shared" si="11"/>
        <v>1.8224999999999995E-2</v>
      </c>
      <c r="P22" s="140"/>
      <c r="Q22" s="139">
        <f t="shared" si="3"/>
        <v>30.308902300206647</v>
      </c>
      <c r="R22" s="140"/>
      <c r="S22" s="139">
        <f t="shared" si="12"/>
        <v>0.55237974442126603</v>
      </c>
      <c r="T22" s="140"/>
      <c r="U22" s="139">
        <f t="shared" si="13"/>
        <v>83.08571307775459</v>
      </c>
      <c r="V22" s="140"/>
      <c r="W22" s="139">
        <f t="shared" si="14"/>
        <v>1.1421091589032815</v>
      </c>
      <c r="X22" s="141"/>
    </row>
    <row r="23" spans="1:34" ht="13.5">
      <c r="A23" s="25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20"/>
    </row>
    <row r="24" spans="1:34" ht="15.7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20"/>
      <c r="AB24" s="3"/>
      <c r="AC24" s="5"/>
      <c r="AD24" s="2"/>
      <c r="AE24" s="2"/>
    </row>
    <row r="25" spans="1:34" ht="15.75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20"/>
      <c r="AB25" s="3"/>
      <c r="AC25" s="5"/>
      <c r="AD25" s="2"/>
      <c r="AE25" s="2"/>
    </row>
    <row r="26" spans="1:34" ht="15.7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  <c r="AB26" s="3"/>
      <c r="AC26" s="5"/>
      <c r="AD26" s="2"/>
      <c r="AE26" s="2"/>
    </row>
    <row r="27" spans="1:34" ht="15.7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20"/>
      <c r="AB27" s="3"/>
      <c r="AC27" s="5"/>
      <c r="AD27" s="2"/>
      <c r="AE27" s="2"/>
    </row>
    <row r="28" spans="1:34" ht="15.7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20"/>
      <c r="AB28" s="3"/>
      <c r="AC28" s="5"/>
      <c r="AD28" s="2"/>
      <c r="AE28" s="2"/>
    </row>
    <row r="29" spans="1:34" ht="15.75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20"/>
      <c r="AB29" s="3"/>
      <c r="AC29" s="5"/>
      <c r="AD29" s="2"/>
      <c r="AE29" s="2"/>
    </row>
    <row r="30" spans="1:34" ht="15.75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20"/>
      <c r="AB30" s="3"/>
      <c r="AC30" s="5"/>
      <c r="AD30" s="2"/>
      <c r="AE30" s="2"/>
    </row>
    <row r="31" spans="1:34" ht="15.75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20"/>
      <c r="AB31" s="3"/>
      <c r="AC31" s="5"/>
      <c r="AD31" s="2"/>
      <c r="AE31" s="2"/>
    </row>
    <row r="32" spans="1:34" ht="13.5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20"/>
    </row>
    <row r="33" spans="1:24" ht="13.5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20"/>
    </row>
    <row r="34" spans="1:24" ht="13.5">
      <c r="A34" s="18"/>
      <c r="B34" s="19"/>
      <c r="C34" s="19"/>
      <c r="D34" s="19"/>
      <c r="E34" s="19"/>
      <c r="F34" s="24" t="s">
        <v>65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20"/>
    </row>
    <row r="35" spans="1:24" ht="13.5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20"/>
    </row>
    <row r="36" spans="1:24" ht="13.5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20"/>
    </row>
    <row r="37" spans="1:24" ht="13.5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20"/>
    </row>
    <row r="38" spans="1:24" ht="13.5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20"/>
    </row>
    <row r="39" spans="1:24" ht="13.5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20"/>
    </row>
    <row r="40" spans="1:24" ht="13.5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20"/>
    </row>
    <row r="41" spans="1:24" ht="13.5">
      <c r="A41" s="18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20"/>
    </row>
    <row r="42" spans="1:24" ht="13.5">
      <c r="A42" s="18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20"/>
    </row>
    <row r="43" spans="1:24" ht="13.5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20"/>
    </row>
    <row r="44" spans="1:24" ht="13.5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20"/>
    </row>
    <row r="45" spans="1:24" ht="13.5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20"/>
    </row>
    <row r="46" spans="1:24" ht="13.5">
      <c r="A46" s="18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20"/>
    </row>
    <row r="47" spans="1:24" ht="13.5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20"/>
    </row>
    <row r="48" spans="1:24" ht="13.5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20"/>
    </row>
    <row r="49" spans="1:24" ht="13.5">
      <c r="A49" s="18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20"/>
    </row>
    <row r="50" spans="1:24" ht="13.5">
      <c r="A50" s="18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20"/>
    </row>
    <row r="51" spans="1:24" ht="13.5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20"/>
    </row>
    <row r="52" spans="1:24" ht="13.5">
      <c r="A52" s="18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20"/>
    </row>
    <row r="53" spans="1:24" ht="14.25" thickBot="1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3"/>
    </row>
  </sheetData>
  <mergeCells count="221">
    <mergeCell ref="A2:E2"/>
    <mergeCell ref="F2:T2"/>
    <mergeCell ref="U2:X2"/>
    <mergeCell ref="A3:E3"/>
    <mergeCell ref="F3:H3"/>
    <mergeCell ref="O3:P3"/>
    <mergeCell ref="Q3:R3"/>
    <mergeCell ref="T3:U3"/>
    <mergeCell ref="V3:W3"/>
    <mergeCell ref="A7:B7"/>
    <mergeCell ref="C7:D7"/>
    <mergeCell ref="E7:F7"/>
    <mergeCell ref="G7:H7"/>
    <mergeCell ref="I7:J7"/>
    <mergeCell ref="K7:L7"/>
    <mergeCell ref="T4:X4"/>
    <mergeCell ref="A5:X5"/>
    <mergeCell ref="A6:B6"/>
    <mergeCell ref="C6:D6"/>
    <mergeCell ref="E6:F6"/>
    <mergeCell ref="G6:H6"/>
    <mergeCell ref="I6:J6"/>
    <mergeCell ref="K6:L6"/>
    <mergeCell ref="M6:N6"/>
    <mergeCell ref="O6:P6"/>
    <mergeCell ref="A4:E4"/>
    <mergeCell ref="F4:H4"/>
    <mergeCell ref="I4:K4"/>
    <mergeCell ref="L4:N4"/>
    <mergeCell ref="O4:Q4"/>
    <mergeCell ref="R4:S4"/>
    <mergeCell ref="M7:N7"/>
    <mergeCell ref="O7:P7"/>
    <mergeCell ref="Q7:R7"/>
    <mergeCell ref="S7:T7"/>
    <mergeCell ref="U7:V7"/>
    <mergeCell ref="W7:X7"/>
    <mergeCell ref="Q6:R6"/>
    <mergeCell ref="S6:T6"/>
    <mergeCell ref="U6:V6"/>
    <mergeCell ref="W6:X6"/>
    <mergeCell ref="M8:N8"/>
    <mergeCell ref="O8:P8"/>
    <mergeCell ref="Q8:R8"/>
    <mergeCell ref="S8:T8"/>
    <mergeCell ref="U8:V8"/>
    <mergeCell ref="W8:X8"/>
    <mergeCell ref="A8:B8"/>
    <mergeCell ref="C8:D8"/>
    <mergeCell ref="E8:F8"/>
    <mergeCell ref="G8:H8"/>
    <mergeCell ref="I8:J8"/>
    <mergeCell ref="K8:L8"/>
    <mergeCell ref="M9:N9"/>
    <mergeCell ref="O9:P9"/>
    <mergeCell ref="Q9:R9"/>
    <mergeCell ref="S9:T9"/>
    <mergeCell ref="U9:V9"/>
    <mergeCell ref="W9:X9"/>
    <mergeCell ref="A9:B9"/>
    <mergeCell ref="C9:D9"/>
    <mergeCell ref="E9:F9"/>
    <mergeCell ref="G9:H9"/>
    <mergeCell ref="I9:J9"/>
    <mergeCell ref="K9:L9"/>
    <mergeCell ref="M10:N10"/>
    <mergeCell ref="O10:P10"/>
    <mergeCell ref="Q10:R10"/>
    <mergeCell ref="S10:T10"/>
    <mergeCell ref="U10:V10"/>
    <mergeCell ref="W10:X10"/>
    <mergeCell ref="A10:B10"/>
    <mergeCell ref="C10:D10"/>
    <mergeCell ref="E10:F10"/>
    <mergeCell ref="G10:H10"/>
    <mergeCell ref="I10:J10"/>
    <mergeCell ref="K10:L10"/>
    <mergeCell ref="M11:N11"/>
    <mergeCell ref="O11:P11"/>
    <mergeCell ref="Q11:R11"/>
    <mergeCell ref="S11:T11"/>
    <mergeCell ref="U11:V11"/>
    <mergeCell ref="W11:X11"/>
    <mergeCell ref="A11:B11"/>
    <mergeCell ref="C11:D11"/>
    <mergeCell ref="E11:F11"/>
    <mergeCell ref="G11:H11"/>
    <mergeCell ref="I11:J11"/>
    <mergeCell ref="K11:L11"/>
    <mergeCell ref="M12:N12"/>
    <mergeCell ref="O12:P12"/>
    <mergeCell ref="Q12:R12"/>
    <mergeCell ref="S12:T12"/>
    <mergeCell ref="U12:V12"/>
    <mergeCell ref="W12:X12"/>
    <mergeCell ref="A12:B12"/>
    <mergeCell ref="C12:D12"/>
    <mergeCell ref="E12:F12"/>
    <mergeCell ref="G12:H12"/>
    <mergeCell ref="I12:J12"/>
    <mergeCell ref="K12:L12"/>
    <mergeCell ref="M13:N13"/>
    <mergeCell ref="O13:P13"/>
    <mergeCell ref="Q13:R13"/>
    <mergeCell ref="S13:T13"/>
    <mergeCell ref="U13:V13"/>
    <mergeCell ref="W13:X13"/>
    <mergeCell ref="A13:B13"/>
    <mergeCell ref="C13:D13"/>
    <mergeCell ref="E13:F13"/>
    <mergeCell ref="G13:H13"/>
    <mergeCell ref="I13:J13"/>
    <mergeCell ref="K13:L13"/>
    <mergeCell ref="M14:N14"/>
    <mergeCell ref="O14:P14"/>
    <mergeCell ref="Q14:R14"/>
    <mergeCell ref="S14:T14"/>
    <mergeCell ref="U14:V14"/>
    <mergeCell ref="W14:X14"/>
    <mergeCell ref="A14:B14"/>
    <mergeCell ref="C14:D14"/>
    <mergeCell ref="E14:F14"/>
    <mergeCell ref="G14:H14"/>
    <mergeCell ref="I14:J14"/>
    <mergeCell ref="K14:L14"/>
    <mergeCell ref="M15:N15"/>
    <mergeCell ref="O15:P15"/>
    <mergeCell ref="Q15:R15"/>
    <mergeCell ref="S15:T15"/>
    <mergeCell ref="U15:V15"/>
    <mergeCell ref="W15:X15"/>
    <mergeCell ref="A15:B15"/>
    <mergeCell ref="C15:D15"/>
    <mergeCell ref="E15:F15"/>
    <mergeCell ref="G15:H15"/>
    <mergeCell ref="I15:J15"/>
    <mergeCell ref="K15:L15"/>
    <mergeCell ref="M16:N16"/>
    <mergeCell ref="O16:P16"/>
    <mergeCell ref="Q16:R16"/>
    <mergeCell ref="S16:T16"/>
    <mergeCell ref="U16:V16"/>
    <mergeCell ref="W16:X16"/>
    <mergeCell ref="A16:B16"/>
    <mergeCell ref="C16:D16"/>
    <mergeCell ref="E16:F16"/>
    <mergeCell ref="G16:H16"/>
    <mergeCell ref="I16:J16"/>
    <mergeCell ref="K16:L16"/>
    <mergeCell ref="M17:N17"/>
    <mergeCell ref="O17:P17"/>
    <mergeCell ref="Q17:R17"/>
    <mergeCell ref="S17:T17"/>
    <mergeCell ref="U17:V17"/>
    <mergeCell ref="W17:X17"/>
    <mergeCell ref="A17:B17"/>
    <mergeCell ref="C17:D17"/>
    <mergeCell ref="E17:F17"/>
    <mergeCell ref="G17:H17"/>
    <mergeCell ref="I17:J17"/>
    <mergeCell ref="K17:L17"/>
    <mergeCell ref="M18:N18"/>
    <mergeCell ref="O18:P18"/>
    <mergeCell ref="Q18:R18"/>
    <mergeCell ref="S18:T18"/>
    <mergeCell ref="U18:V18"/>
    <mergeCell ref="W18:X18"/>
    <mergeCell ref="A18:B18"/>
    <mergeCell ref="C18:D18"/>
    <mergeCell ref="E18:F18"/>
    <mergeCell ref="G18:H18"/>
    <mergeCell ref="I18:J18"/>
    <mergeCell ref="K18:L18"/>
    <mergeCell ref="M19:N19"/>
    <mergeCell ref="O19:P19"/>
    <mergeCell ref="Q19:R19"/>
    <mergeCell ref="S19:T19"/>
    <mergeCell ref="U19:V19"/>
    <mergeCell ref="W19:X19"/>
    <mergeCell ref="A19:B19"/>
    <mergeCell ref="C19:D19"/>
    <mergeCell ref="E19:F19"/>
    <mergeCell ref="G19:H19"/>
    <mergeCell ref="I19:J19"/>
    <mergeCell ref="K19:L19"/>
    <mergeCell ref="M20:N20"/>
    <mergeCell ref="O20:P20"/>
    <mergeCell ref="Q20:R20"/>
    <mergeCell ref="S20:T20"/>
    <mergeCell ref="U20:V20"/>
    <mergeCell ref="W20:X20"/>
    <mergeCell ref="A20:B20"/>
    <mergeCell ref="C20:D20"/>
    <mergeCell ref="E20:F20"/>
    <mergeCell ref="G20:H20"/>
    <mergeCell ref="I20:J20"/>
    <mergeCell ref="K20:L20"/>
    <mergeCell ref="M21:N21"/>
    <mergeCell ref="O21:P21"/>
    <mergeCell ref="Q21:R21"/>
    <mergeCell ref="S21:T21"/>
    <mergeCell ref="U21:V21"/>
    <mergeCell ref="W21:X21"/>
    <mergeCell ref="A21:B21"/>
    <mergeCell ref="C21:D21"/>
    <mergeCell ref="E21:F21"/>
    <mergeCell ref="G21:H21"/>
    <mergeCell ref="I21:J21"/>
    <mergeCell ref="K21:L21"/>
    <mergeCell ref="M22:N22"/>
    <mergeCell ref="O22:P22"/>
    <mergeCell ref="Q22:R22"/>
    <mergeCell ref="S22:T22"/>
    <mergeCell ref="U22:V22"/>
    <mergeCell ref="W22:X22"/>
    <mergeCell ref="A22:B22"/>
    <mergeCell ref="C22:D22"/>
    <mergeCell ref="E22:F22"/>
    <mergeCell ref="G22:H22"/>
    <mergeCell ref="I22:J22"/>
    <mergeCell ref="K22:L22"/>
  </mergeCells>
  <phoneticPr fontId="2"/>
  <pageMargins left="0.7" right="0.7" top="0.75" bottom="0.75" header="0.3" footer="0.3"/>
  <pageSetup paperSize="9" orientation="portrait" horizontalDpi="4294967293" verticalDpi="0" r:id="rId1"/>
  <drawing r:id="rId2"/>
  <legacyDrawing r:id="rId3"/>
  <oleObjects>
    <mc:AlternateContent xmlns:mc="http://schemas.openxmlformats.org/markup-compatibility/2006">
      <mc:Choice Requires="x14">
        <oleObject progId="Equation.3" shapeId="2049" r:id="rId4">
          <objectPr defaultSize="0" autoPict="0" r:id="rId5">
            <anchor moveWithCells="1">
              <from>
                <xdr:col>16</xdr:col>
                <xdr:colOff>9525</xdr:colOff>
                <xdr:row>8</xdr:row>
                <xdr:rowOff>28575</xdr:rowOff>
              </from>
              <to>
                <xdr:col>18</xdr:col>
                <xdr:colOff>28575</xdr:colOff>
                <xdr:row>8</xdr:row>
                <xdr:rowOff>161925</xdr:rowOff>
              </to>
            </anchor>
          </objectPr>
        </oleObject>
      </mc:Choice>
      <mc:Fallback>
        <oleObject progId="Equation.3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2.1-1データシート</vt:lpstr>
      <vt:lpstr>2.1-1記入例</vt:lpstr>
      <vt:lpstr>2.1-2データシート</vt:lpstr>
      <vt:lpstr>2.1-2記入例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Shoji Okada</dc:creator>
  <cp:lastModifiedBy>Shoji Okada</cp:lastModifiedBy>
  <cp:lastPrinted>2014-05-14T04:04:35Z</cp:lastPrinted>
  <dcterms:created xsi:type="dcterms:W3CDTF">2014-03-02T20:30:53Z</dcterms:created>
  <dcterms:modified xsi:type="dcterms:W3CDTF">2014-07-20T19:03:44Z</dcterms:modified>
</cp:coreProperties>
</file>